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Дети до 3 лет " sheetId="1" r:id="rId1"/>
    <sheet name="Дети свыше 3 лет" sheetId="2" r:id="rId2"/>
    <sheet name="Дети с пищевой аллергией" sheetId="3" r:id="rId3"/>
  </sheets>
  <calcPr calcId="152511"/>
</workbook>
</file>

<file path=xl/calcChain.xml><?xml version="1.0" encoding="utf-8"?>
<calcChain xmlns="http://schemas.openxmlformats.org/spreadsheetml/2006/main">
  <c r="E28" i="3" l="1"/>
  <c r="F28" i="3"/>
  <c r="G28" i="3"/>
  <c r="D28" i="3"/>
  <c r="D16" i="3"/>
  <c r="E16" i="3"/>
  <c r="F16" i="3"/>
  <c r="G16" i="3"/>
  <c r="E35" i="2"/>
  <c r="F35" i="2"/>
  <c r="G35" i="2"/>
  <c r="D35" i="2"/>
  <c r="E34" i="2"/>
  <c r="F34" i="2"/>
  <c r="G34" i="2"/>
  <c r="D34" i="2"/>
  <c r="E28" i="2"/>
  <c r="F28" i="2"/>
  <c r="G28" i="2"/>
  <c r="D28" i="2"/>
  <c r="E22" i="2"/>
  <c r="F22" i="2"/>
  <c r="G22" i="2"/>
  <c r="D22" i="2"/>
  <c r="E19" i="1" l="1"/>
  <c r="F19" i="1"/>
  <c r="G19" i="1"/>
  <c r="D19" i="1"/>
  <c r="D9" i="1" l="1"/>
  <c r="G9" i="2" l="1"/>
  <c r="F9" i="2"/>
  <c r="E9" i="2"/>
  <c r="D9" i="2"/>
  <c r="E22" i="3" l="1"/>
  <c r="F22" i="3"/>
  <c r="G22" i="3"/>
  <c r="D22" i="3"/>
  <c r="G9" i="1" l="1"/>
  <c r="E25" i="1" l="1"/>
  <c r="F25" i="1"/>
  <c r="G25" i="1"/>
  <c r="D25" i="1"/>
  <c r="G9" i="3" l="1"/>
  <c r="G29" i="3" s="1"/>
  <c r="F9" i="3"/>
  <c r="F29" i="3" s="1"/>
  <c r="E9" i="3"/>
  <c r="E29" i="3" s="1"/>
  <c r="D9" i="3"/>
  <c r="D29" i="3" s="1"/>
  <c r="G31" i="1"/>
  <c r="F31" i="1"/>
  <c r="E31" i="1"/>
  <c r="D31" i="1"/>
  <c r="D32" i="1" s="1"/>
  <c r="F9" i="1"/>
  <c r="E9" i="1"/>
  <c r="F32" i="1" l="1"/>
  <c r="G32" i="1"/>
  <c r="E32" i="1"/>
</calcChain>
</file>

<file path=xl/sharedStrings.xml><?xml version="1.0" encoding="utf-8"?>
<sst xmlns="http://schemas.openxmlformats.org/spreadsheetml/2006/main" count="174" uniqueCount="83">
  <si>
    <t>МКДОУ д/с №353</t>
  </si>
  <si>
    <t>Наименование блюд</t>
  </si>
  <si>
    <t>Выход</t>
  </si>
  <si>
    <t>Белки</t>
  </si>
  <si>
    <t>Жиры</t>
  </si>
  <si>
    <t>Углеводы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</si>
  <si>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</si>
  <si>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</si>
  <si>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</si>
  <si>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</si>
  <si>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</si>
  <si>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</si>
  <si>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</si>
  <si>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</si>
  <si>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</si>
  <si>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</si>
  <si>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</si>
  <si>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</si>
  <si>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</si>
  <si>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Дети свыше 3 лет</t>
  </si>
  <si>
    <t>180</t>
  </si>
  <si>
    <t>Дети с пищевой аллергией</t>
  </si>
  <si>
    <t>130</t>
  </si>
  <si>
    <t>150</t>
  </si>
  <si>
    <t>70</t>
  </si>
  <si>
    <t>80</t>
  </si>
  <si>
    <t>40</t>
  </si>
  <si>
    <t>45</t>
  </si>
  <si>
    <t>50</t>
  </si>
  <si>
    <t>Калории</t>
  </si>
  <si>
    <t>Чай с сахаром</t>
  </si>
  <si>
    <t>Картофель отварной</t>
  </si>
  <si>
    <t>Сок</t>
  </si>
  <si>
    <t>0,57</t>
  </si>
  <si>
    <t>0,11</t>
  </si>
  <si>
    <t>18,34</t>
  </si>
  <si>
    <t>77</t>
  </si>
  <si>
    <t>200</t>
  </si>
  <si>
    <t>3 день</t>
  </si>
  <si>
    <t>Каша кукурзная жидкая</t>
  </si>
  <si>
    <t>Кофейный напиток с молоком</t>
  </si>
  <si>
    <t>Суп картофельный с гречкой</t>
  </si>
  <si>
    <t>Капуста тушеная</t>
  </si>
  <si>
    <t>Тефтели куриные</t>
  </si>
  <si>
    <t>Компот из сухофруктов</t>
  </si>
  <si>
    <t>100</t>
  </si>
  <si>
    <t>90</t>
  </si>
  <si>
    <t>20</t>
  </si>
  <si>
    <t>2,22</t>
  </si>
  <si>
    <t>6,17</t>
  </si>
  <si>
    <t>13,66</t>
  </si>
  <si>
    <t>111,70</t>
  </si>
  <si>
    <t>4,35</t>
  </si>
  <si>
    <t>3,75</t>
  </si>
  <si>
    <t>7,2</t>
  </si>
  <si>
    <t>81</t>
  </si>
  <si>
    <t>0,40</t>
  </si>
  <si>
    <t>0,02</t>
  </si>
  <si>
    <t>24,99</t>
  </si>
  <si>
    <t>101,7</t>
  </si>
  <si>
    <t>3,05</t>
  </si>
  <si>
    <t>4,17</t>
  </si>
  <si>
    <t>24,08</t>
  </si>
  <si>
    <t>146</t>
  </si>
  <si>
    <t xml:space="preserve">Капуста тушеная с раст. Маслом </t>
  </si>
  <si>
    <t>7.7</t>
  </si>
  <si>
    <t xml:space="preserve">Пюре фруктовое </t>
  </si>
  <si>
    <t>Картофель отварной с раст. Маслом</t>
  </si>
  <si>
    <t>Итого за ужин</t>
  </si>
  <si>
    <t>Яблоко</t>
  </si>
  <si>
    <t>120</t>
  </si>
  <si>
    <t>Каша кукурузная на воде с раст. Маслом</t>
  </si>
  <si>
    <t>Курица отварная</t>
  </si>
  <si>
    <t>Сельдь с раст. Маслом</t>
  </si>
  <si>
    <t>Доп. Питание (ОВЗ)</t>
  </si>
  <si>
    <t xml:space="preserve">Вафли мягкие </t>
  </si>
  <si>
    <t>25.01.2023</t>
  </si>
  <si>
    <t>Вафли</t>
  </si>
  <si>
    <t xml:space="preserve">Батон с маслом </t>
  </si>
  <si>
    <t>20/5</t>
  </si>
  <si>
    <t>25/7</t>
  </si>
  <si>
    <t>Завтрак второй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</si>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</sst>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9" fillId="0" borderId="1" xfId="0" applyNumberFormat="1" applyFont="1" applyBorder="1"/>
    <xf numFmtId="49" fontId="0" fillId="0" borderId="1" xfId="0" applyNumberFormat="1" applyBorder="1"/>
    <xf numFmtId="14" fontId="9" fillId="0" borderId="1" xfId="0" applyNumberFormat="1" applyFont="1" applyBorder="1" applyAlignment="1">
      <alignment horizontal="left"/>
    </xf>
    <xf numFmtId="2" fontId="0" fillId="0" borderId="1" xfId="0" applyNumberFormat="1" applyBorder="1"/>
    <xf numFmtId="2" fontId="9" fillId="0" borderId="1" xfId="0" applyNumberFormat="1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0" fontId="0" fillId="0" borderId="0" xfId="0" applyAlignment="1">
      <alignment wrapText="1"/>
    </xf>
    <xf numFmtId="49" fontId="9" fillId="0" borderId="1" xfId="0" applyNumberFormat="1" applyFont="1" applyBorder="1" applyAlignment="1">
      <alignment horizontal="right"/>
    </xf>
    <xf numFmtId="0" fontId="7" fillId="2" borderId="1" xfId="0" applyFont="1" applyFill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0" fontId="0" fillId="2" borderId="0" xfId="0" applyFill="1"/>
    <xf numFmtId="0" fontId="0" fillId="0" borderId="0" xfId="0" applyBorder="1"/>
    <xf numFmtId="0" fontId="9" fillId="0" borderId="0" xfId="0" applyFont="1" applyFill="1" applyBorder="1"/>
    <xf numFmtId="0" fontId="9" fillId="0" borderId="2" xfId="0" applyFont="1" applyBorder="1"/>
    <xf numFmtId="0" fontId="0" fillId="2" borderId="1" xfId="0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0" xfId="0" applyNumberFormat="1" applyBorder="1"/>
    <xf numFmtId="49" fontId="5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49" fontId="3" fillId="0" borderId="1" xfId="0" applyNumberFormat="1" applyFont="1" applyBorder="1"/>
    <xf numFmtId="2" fontId="0" fillId="0" borderId="1" xfId="0" applyNumberFormat="1" applyBorder="1" applyAlignment="1">
      <alignment horizontal="right"/>
    </xf>
    <xf numFmtId="0" fontId="9" fillId="0" borderId="0" xfId="0" applyFont="1"/>
    <xf numFmtId="0" fontId="0" fillId="2" borderId="1" xfId="0" applyFill="1" applyBorder="1" applyAlignment="1">
      <alignment horizontal="left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J9" sqref="J9"/>
    </sheetView>
  </sheetViews>
  <sheetFormatPr defaultRowHeight="15" x14ac:dyDescent="0.25"/>
  <cols>
    <col min="1" max="1" width="19.140625" customWidth="1"/>
    <col min="2" max="2" width="23.28515625" customWidth="1"/>
    <col min="6" max="6" width="10.42578125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29</v>
      </c>
    </row>
    <row r="2" spans="1:7" ht="19.5" customHeight="1" x14ac:dyDescent="0.25">
      <c r="A2" s="1" t="s">
        <v>6</v>
      </c>
      <c r="B2" s="1"/>
      <c r="C2" s="2"/>
      <c r="D2" s="2"/>
      <c r="E2" s="2"/>
      <c r="F2" s="2"/>
      <c r="G2" s="2"/>
    </row>
    <row r="3" spans="1:7" ht="19.5" customHeight="1" x14ac:dyDescent="0.25">
      <c r="A3" s="4" t="s">
        <v>76</v>
      </c>
      <c r="B3" s="1"/>
      <c r="C3" s="2"/>
      <c r="D3" s="2"/>
      <c r="E3" s="2"/>
      <c r="F3" s="2"/>
      <c r="G3" s="2"/>
    </row>
    <row r="4" spans="1:7" x14ac:dyDescent="0.25">
      <c r="A4" s="1" t="s">
        <v>38</v>
      </c>
      <c r="B4" s="1"/>
      <c r="C4" s="2"/>
      <c r="D4" s="2"/>
      <c r="E4" s="2"/>
      <c r="F4" s="2"/>
      <c r="G4" s="2"/>
    </row>
    <row r="5" spans="1:7" ht="15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7">
        <v>91</v>
      </c>
      <c r="B6" s="5" t="s">
        <v>39</v>
      </c>
      <c r="C6" s="8" t="s">
        <v>22</v>
      </c>
      <c r="D6" s="7">
        <v>4.37</v>
      </c>
      <c r="E6" s="7">
        <v>5.45</v>
      </c>
      <c r="F6" s="7">
        <v>19.170000000000002</v>
      </c>
      <c r="G6" s="7">
        <v>144</v>
      </c>
    </row>
    <row r="7" spans="1:7" ht="35.25" customHeight="1" x14ac:dyDescent="0.25">
      <c r="A7" s="32">
        <v>395</v>
      </c>
      <c r="B7" s="38" t="s">
        <v>40</v>
      </c>
      <c r="C7" s="33" t="s">
        <v>23</v>
      </c>
      <c r="D7" s="24">
        <v>2.34</v>
      </c>
      <c r="E7" s="24">
        <v>2</v>
      </c>
      <c r="F7" s="24">
        <v>10.63</v>
      </c>
      <c r="G7" s="24">
        <v>70</v>
      </c>
    </row>
    <row r="8" spans="1:7" ht="18.75" customHeight="1" x14ac:dyDescent="0.25">
      <c r="A8" s="17">
        <v>3</v>
      </c>
      <c r="B8" s="22" t="s">
        <v>78</v>
      </c>
      <c r="C8" s="8" t="s">
        <v>79</v>
      </c>
      <c r="D8" s="12">
        <v>3.37</v>
      </c>
      <c r="E8" s="12">
        <v>4.95</v>
      </c>
      <c r="F8" s="12">
        <v>9.74</v>
      </c>
      <c r="G8" s="12">
        <v>99</v>
      </c>
    </row>
    <row r="9" spans="1:7" ht="18" customHeight="1" x14ac:dyDescent="0.25">
      <c r="A9" s="18"/>
      <c r="B9" s="1" t="s">
        <v>8</v>
      </c>
      <c r="C9" s="9"/>
      <c r="D9" s="13">
        <f>D6+D7+D8</f>
        <v>10.08</v>
      </c>
      <c r="E9" s="2">
        <f t="shared" ref="E9:F9" si="0">E6+E7+E8</f>
        <v>12.4</v>
      </c>
      <c r="F9" s="2">
        <f t="shared" si="0"/>
        <v>39.540000000000006</v>
      </c>
      <c r="G9" s="2">
        <f>G6+G7+G8</f>
        <v>313</v>
      </c>
    </row>
    <row r="10" spans="1:7" ht="18" customHeight="1" x14ac:dyDescent="0.25">
      <c r="A10" s="18" t="s">
        <v>81</v>
      </c>
      <c r="B10" s="1"/>
      <c r="C10" s="9"/>
      <c r="D10" s="13"/>
      <c r="E10" s="2"/>
      <c r="F10" s="2"/>
      <c r="G10" s="2"/>
    </row>
    <row r="11" spans="1:7" ht="18" customHeight="1" x14ac:dyDescent="0.25">
      <c r="A11" s="18"/>
      <c r="B11" s="46" t="s">
        <v>82</v>
      </c>
      <c r="C11" s="9"/>
      <c r="D11" s="13"/>
      <c r="E11" s="2"/>
      <c r="F11" s="2"/>
      <c r="G11" s="2"/>
    </row>
    <row r="12" spans="1:7" x14ac:dyDescent="0.25">
      <c r="A12" s="18" t="s">
        <v>9</v>
      </c>
      <c r="B12" s="5"/>
      <c r="C12" s="10"/>
      <c r="D12" s="7"/>
      <c r="E12" s="7"/>
      <c r="F12" s="7"/>
      <c r="G12" s="7"/>
    </row>
    <row r="13" spans="1:7" ht="28.5" customHeight="1" x14ac:dyDescent="0.25">
      <c r="A13" s="19">
        <v>42</v>
      </c>
      <c r="B13" s="5" t="s">
        <v>41</v>
      </c>
      <c r="C13" s="10">
        <v>200</v>
      </c>
      <c r="D13" s="7">
        <v>2.2200000000000002</v>
      </c>
      <c r="E13" s="7">
        <v>6.17</v>
      </c>
      <c r="F13" s="7">
        <v>13.66</v>
      </c>
      <c r="G13" s="7">
        <v>111.7</v>
      </c>
    </row>
    <row r="14" spans="1:7" ht="18.75" customHeight="1" x14ac:dyDescent="0.25">
      <c r="A14" s="17">
        <v>132</v>
      </c>
      <c r="B14" s="5" t="s">
        <v>42</v>
      </c>
      <c r="C14" s="10" t="s">
        <v>45</v>
      </c>
      <c r="D14" s="7">
        <v>1.98</v>
      </c>
      <c r="E14" s="7">
        <v>3.71</v>
      </c>
      <c r="F14" s="7">
        <v>9.49</v>
      </c>
      <c r="G14" s="7">
        <v>79</v>
      </c>
    </row>
    <row r="15" spans="1:7" ht="27.75" customHeight="1" x14ac:dyDescent="0.25">
      <c r="A15" s="17">
        <v>287</v>
      </c>
      <c r="B15" s="5" t="s">
        <v>43</v>
      </c>
      <c r="C15" s="10" t="s">
        <v>24</v>
      </c>
      <c r="D15" s="7">
        <v>4.74</v>
      </c>
      <c r="E15" s="7">
        <v>5.27</v>
      </c>
      <c r="F15" s="7">
        <v>6</v>
      </c>
      <c r="G15" s="7">
        <v>90</v>
      </c>
    </row>
    <row r="16" spans="1:7" ht="17.25" customHeight="1" x14ac:dyDescent="0.25">
      <c r="A16" s="31">
        <v>376</v>
      </c>
      <c r="B16" s="25" t="s">
        <v>44</v>
      </c>
      <c r="C16" s="26" t="s">
        <v>23</v>
      </c>
      <c r="D16" s="40">
        <v>0.33</v>
      </c>
      <c r="E16" s="40">
        <v>0.02</v>
      </c>
      <c r="F16" s="40">
        <v>20.83</v>
      </c>
      <c r="G16" s="40">
        <v>84.75</v>
      </c>
    </row>
    <row r="17" spans="1:7" ht="15.75" customHeight="1" x14ac:dyDescent="0.25">
      <c r="A17" s="17"/>
      <c r="B17" s="5" t="s">
        <v>10</v>
      </c>
      <c r="C17" s="10" t="s">
        <v>26</v>
      </c>
      <c r="D17" s="34">
        <v>2.44</v>
      </c>
      <c r="E17" s="34">
        <v>0.44</v>
      </c>
      <c r="F17" s="34">
        <v>12.36</v>
      </c>
      <c r="G17" s="34">
        <v>64.38</v>
      </c>
    </row>
    <row r="18" spans="1:7" ht="17.25" customHeight="1" x14ac:dyDescent="0.25">
      <c r="A18" s="17"/>
      <c r="B18" s="5" t="s">
        <v>11</v>
      </c>
      <c r="C18" s="10" t="s">
        <v>27</v>
      </c>
      <c r="D18" s="34">
        <v>2.0299999999999998</v>
      </c>
      <c r="E18" s="34">
        <v>0.71</v>
      </c>
      <c r="F18" s="34">
        <v>13.81</v>
      </c>
      <c r="G18" s="34">
        <v>70.760000000000005</v>
      </c>
    </row>
    <row r="19" spans="1:7" ht="18" customHeight="1" x14ac:dyDescent="0.25">
      <c r="A19" s="17"/>
      <c r="B19" s="1" t="s">
        <v>12</v>
      </c>
      <c r="C19" s="9"/>
      <c r="D19" s="2">
        <f>D13++D15+D17+D18+D16+D14</f>
        <v>13.74</v>
      </c>
      <c r="E19" s="2">
        <f t="shared" ref="E19:G19" si="1">E13++E15+E17+E18+E16+E14</f>
        <v>16.32</v>
      </c>
      <c r="F19" s="2">
        <f t="shared" si="1"/>
        <v>76.149999999999991</v>
      </c>
      <c r="G19" s="2">
        <f t="shared" si="1"/>
        <v>500.59</v>
      </c>
    </row>
    <row r="20" spans="1:7" x14ac:dyDescent="0.25">
      <c r="A20" s="17"/>
      <c r="B20" s="5"/>
      <c r="C20" s="10"/>
      <c r="D20" s="7"/>
      <c r="E20" s="7"/>
      <c r="F20" s="7"/>
      <c r="G20" s="7"/>
    </row>
    <row r="21" spans="1:7" x14ac:dyDescent="0.25">
      <c r="A21" s="18" t="s">
        <v>13</v>
      </c>
      <c r="B21" s="5"/>
      <c r="C21" s="10"/>
      <c r="D21" s="7"/>
      <c r="E21" s="7"/>
      <c r="F21" s="7"/>
      <c r="G21" s="7"/>
    </row>
    <row r="22" spans="1:7" x14ac:dyDescent="0.25">
      <c r="A22" s="31"/>
      <c r="B22" s="25" t="s">
        <v>77</v>
      </c>
      <c r="C22" s="26" t="s">
        <v>26</v>
      </c>
      <c r="D22" s="5">
        <v>0.96</v>
      </c>
      <c r="E22" s="5">
        <v>0.56000000000000005</v>
      </c>
      <c r="F22" s="5">
        <v>15.54</v>
      </c>
      <c r="G22" s="5">
        <v>67.16</v>
      </c>
    </row>
    <row r="23" spans="1:7" x14ac:dyDescent="0.25">
      <c r="A23" s="31"/>
      <c r="B23" s="25" t="s">
        <v>69</v>
      </c>
      <c r="C23" s="26" t="s">
        <v>70</v>
      </c>
      <c r="D23" s="7">
        <v>0.5</v>
      </c>
      <c r="E23" s="7">
        <v>0.5</v>
      </c>
      <c r="F23" s="7">
        <v>11.2</v>
      </c>
      <c r="G23" s="7">
        <v>53.6</v>
      </c>
    </row>
    <row r="24" spans="1:7" ht="15.75" customHeight="1" x14ac:dyDescent="0.25">
      <c r="A24" s="31">
        <v>965</v>
      </c>
      <c r="B24" s="25" t="s">
        <v>32</v>
      </c>
      <c r="C24" s="26" t="s">
        <v>45</v>
      </c>
      <c r="D24" s="21" t="s">
        <v>33</v>
      </c>
      <c r="E24" s="21" t="s">
        <v>34</v>
      </c>
      <c r="F24" s="21" t="s">
        <v>35</v>
      </c>
      <c r="G24" s="21" t="s">
        <v>36</v>
      </c>
    </row>
    <row r="25" spans="1:7" ht="15" customHeight="1" x14ac:dyDescent="0.25">
      <c r="A25" s="17"/>
      <c r="B25" s="1" t="s">
        <v>14</v>
      </c>
      <c r="C25" s="9"/>
      <c r="D25" s="23">
        <f>D22+D24</f>
        <v>1.5299999999999998</v>
      </c>
      <c r="E25" s="23">
        <f t="shared" ref="E25:G25" si="2">E22+E24</f>
        <v>0.67</v>
      </c>
      <c r="F25" s="23">
        <f t="shared" si="2"/>
        <v>33.879999999999995</v>
      </c>
      <c r="G25" s="23">
        <f t="shared" si="2"/>
        <v>144.16</v>
      </c>
    </row>
    <row r="26" spans="1:7" x14ac:dyDescent="0.25">
      <c r="A26" s="18" t="s">
        <v>15</v>
      </c>
      <c r="B26" s="5"/>
      <c r="C26" s="10"/>
      <c r="D26" s="7"/>
      <c r="E26" s="7"/>
      <c r="F26" s="7"/>
      <c r="G26" s="7"/>
    </row>
    <row r="27" spans="1:7" ht="30.75" customHeight="1" x14ac:dyDescent="0.25">
      <c r="A27" s="19">
        <v>83</v>
      </c>
      <c r="B27" s="5" t="s">
        <v>73</v>
      </c>
      <c r="C27" s="10" t="s">
        <v>46</v>
      </c>
      <c r="D27" s="7">
        <v>10.67</v>
      </c>
      <c r="E27" s="7">
        <v>10.3</v>
      </c>
      <c r="F27" s="7">
        <v>1.7</v>
      </c>
      <c r="G27" s="7">
        <v>142.19999999999999</v>
      </c>
    </row>
    <row r="28" spans="1:7" ht="30.75" customHeight="1" x14ac:dyDescent="0.25">
      <c r="A28" s="19">
        <v>318</v>
      </c>
      <c r="B28" s="5" t="s">
        <v>31</v>
      </c>
      <c r="C28" s="10" t="s">
        <v>22</v>
      </c>
      <c r="D28" s="7">
        <v>2.4700000000000002</v>
      </c>
      <c r="E28" s="7">
        <v>3.74</v>
      </c>
      <c r="F28" s="7">
        <v>19.940000000000001</v>
      </c>
      <c r="G28" s="7">
        <v>123</v>
      </c>
    </row>
    <row r="29" spans="1:7" ht="16.5" customHeight="1" x14ac:dyDescent="0.25">
      <c r="A29" s="31">
        <v>263</v>
      </c>
      <c r="B29" s="25" t="s">
        <v>30</v>
      </c>
      <c r="C29" s="26" t="s">
        <v>23</v>
      </c>
      <c r="D29" s="7">
        <v>0</v>
      </c>
      <c r="E29" s="7">
        <v>0</v>
      </c>
      <c r="F29" s="7">
        <v>8.98</v>
      </c>
      <c r="G29" s="7">
        <v>30</v>
      </c>
    </row>
    <row r="30" spans="1:7" ht="17.25" customHeight="1" x14ac:dyDescent="0.25">
      <c r="A30" s="5"/>
      <c r="B30" s="5" t="s">
        <v>11</v>
      </c>
      <c r="C30" s="10" t="s">
        <v>47</v>
      </c>
      <c r="D30" s="34">
        <v>2.0299999999999998</v>
      </c>
      <c r="E30" s="34">
        <v>0.71</v>
      </c>
      <c r="F30" s="34">
        <v>13.81</v>
      </c>
      <c r="G30" s="34">
        <v>70.760000000000005</v>
      </c>
    </row>
    <row r="31" spans="1:7" x14ac:dyDescent="0.25">
      <c r="A31" s="5"/>
      <c r="B31" s="2" t="s">
        <v>16</v>
      </c>
      <c r="C31" s="2"/>
      <c r="D31" s="2">
        <f>D27+D29+D30</f>
        <v>12.7</v>
      </c>
      <c r="E31" s="2">
        <f t="shared" ref="E31:G31" si="3">E27+E29+E30</f>
        <v>11.010000000000002</v>
      </c>
      <c r="F31" s="2">
        <f t="shared" si="3"/>
        <v>24.490000000000002</v>
      </c>
      <c r="G31" s="2">
        <f t="shared" si="3"/>
        <v>242.95999999999998</v>
      </c>
    </row>
    <row r="32" spans="1:7" x14ac:dyDescent="0.25">
      <c r="A32" s="5"/>
      <c r="B32" s="2" t="s">
        <v>17</v>
      </c>
      <c r="C32" s="2"/>
      <c r="D32" s="23">
        <f>D9+D19+D25+D31</f>
        <v>38.049999999999997</v>
      </c>
      <c r="E32" s="2">
        <f>E9+E19+E25+E31</f>
        <v>40.400000000000006</v>
      </c>
      <c r="F32" s="2">
        <f>F9+F19+F25+F31</f>
        <v>174.06</v>
      </c>
      <c r="G32" s="2">
        <f>G9+G19+G25+G31</f>
        <v>1200.7099999999998</v>
      </c>
    </row>
    <row r="33" spans="1:7" x14ac:dyDescent="0.25">
      <c r="A33" s="5"/>
      <c r="B33" s="2" t="s">
        <v>18</v>
      </c>
      <c r="C33" s="2"/>
      <c r="D33" s="2">
        <v>42</v>
      </c>
      <c r="E33" s="2">
        <v>48</v>
      </c>
      <c r="F33" s="2">
        <v>203</v>
      </c>
      <c r="G33" s="2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J13" sqref="J13"/>
    </sheetView>
  </sheetViews>
  <sheetFormatPr defaultRowHeight="15" x14ac:dyDescent="0.25"/>
  <cols>
    <col min="1" max="1" width="18.28515625" customWidth="1"/>
    <col min="2" max="2" width="24.140625" customWidth="1"/>
  </cols>
  <sheetData>
    <row r="1" spans="1:1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29</v>
      </c>
    </row>
    <row r="2" spans="1:16" x14ac:dyDescent="0.25">
      <c r="A2" s="2" t="s">
        <v>19</v>
      </c>
      <c r="B2" s="2"/>
      <c r="C2" s="2"/>
      <c r="D2" s="2"/>
      <c r="E2" s="2"/>
      <c r="F2" s="2"/>
      <c r="G2" s="2"/>
    </row>
    <row r="3" spans="1:16" x14ac:dyDescent="0.25">
      <c r="A3" s="11">
        <v>44951</v>
      </c>
      <c r="B3" s="2"/>
      <c r="C3" s="2"/>
      <c r="D3" s="2"/>
      <c r="E3" s="2"/>
      <c r="F3" s="2"/>
      <c r="G3" s="2"/>
    </row>
    <row r="4" spans="1:16" x14ac:dyDescent="0.25">
      <c r="A4" s="2" t="s">
        <v>38</v>
      </c>
      <c r="B4" s="7"/>
      <c r="C4" s="7"/>
      <c r="D4" s="7"/>
      <c r="E4" s="7"/>
      <c r="F4" s="7"/>
      <c r="G4" s="7"/>
    </row>
    <row r="5" spans="1:16" x14ac:dyDescent="0.25">
      <c r="A5" s="2" t="s">
        <v>7</v>
      </c>
      <c r="B5" s="7"/>
      <c r="C5" s="7"/>
      <c r="D5" s="7"/>
      <c r="E5" s="7"/>
      <c r="F5" s="7"/>
      <c r="G5" s="7"/>
    </row>
    <row r="6" spans="1:16" ht="32.25" customHeight="1" x14ac:dyDescent="0.25">
      <c r="A6" s="17">
        <v>91</v>
      </c>
      <c r="B6" s="5" t="s">
        <v>39</v>
      </c>
      <c r="C6" s="8" t="s">
        <v>20</v>
      </c>
      <c r="D6" s="7">
        <v>5.83</v>
      </c>
      <c r="E6" s="7">
        <v>7.27</v>
      </c>
      <c r="F6" s="7">
        <v>25.56</v>
      </c>
      <c r="G6" s="7">
        <v>192</v>
      </c>
    </row>
    <row r="7" spans="1:16" ht="29.25" customHeight="1" x14ac:dyDescent="0.25">
      <c r="A7" s="32">
        <v>395</v>
      </c>
      <c r="B7" s="38" t="s">
        <v>40</v>
      </c>
      <c r="C7" s="36" t="s">
        <v>20</v>
      </c>
      <c r="D7" s="24">
        <v>2.85</v>
      </c>
      <c r="E7" s="24">
        <v>2.41</v>
      </c>
      <c r="F7" s="24">
        <v>14.36</v>
      </c>
      <c r="G7" s="24">
        <v>91</v>
      </c>
      <c r="H7" s="27"/>
      <c r="M7" s="28"/>
      <c r="N7" s="28"/>
      <c r="O7" s="28"/>
      <c r="P7" s="28"/>
    </row>
    <row r="8" spans="1:16" ht="21" customHeight="1" x14ac:dyDescent="0.25">
      <c r="A8" s="17">
        <v>3</v>
      </c>
      <c r="B8" s="22" t="s">
        <v>78</v>
      </c>
      <c r="C8" s="8" t="s">
        <v>80</v>
      </c>
      <c r="D8" s="12">
        <v>5.0599999999999996</v>
      </c>
      <c r="E8" s="12">
        <v>7.02</v>
      </c>
      <c r="F8" s="12">
        <v>14.61</v>
      </c>
      <c r="G8" s="12">
        <v>144</v>
      </c>
      <c r="M8" s="35"/>
      <c r="N8" s="35"/>
      <c r="O8" s="35"/>
      <c r="P8" s="35"/>
    </row>
    <row r="9" spans="1:16" x14ac:dyDescent="0.25">
      <c r="A9" s="18"/>
      <c r="B9" s="1" t="s">
        <v>8</v>
      </c>
      <c r="C9" s="9"/>
      <c r="D9" s="2">
        <f>D6+D7+D8</f>
        <v>13.739999999999998</v>
      </c>
      <c r="E9" s="2">
        <f t="shared" ref="E9:F9" si="0">E6+E7+E8</f>
        <v>16.7</v>
      </c>
      <c r="F9" s="2">
        <f t="shared" si="0"/>
        <v>54.53</v>
      </c>
      <c r="G9" s="2">
        <f>G6+G7+G8</f>
        <v>427</v>
      </c>
      <c r="M9" s="28"/>
      <c r="N9" s="28"/>
      <c r="O9" s="28"/>
      <c r="P9" s="28"/>
    </row>
    <row r="10" spans="1:16" x14ac:dyDescent="0.25">
      <c r="A10" s="18" t="s">
        <v>81</v>
      </c>
      <c r="B10" s="1"/>
      <c r="C10" s="9"/>
      <c r="D10" s="2"/>
      <c r="E10" s="2"/>
      <c r="F10" s="2"/>
      <c r="G10" s="2"/>
      <c r="M10" s="28"/>
      <c r="N10" s="28"/>
      <c r="O10" s="28"/>
      <c r="P10" s="28"/>
    </row>
    <row r="11" spans="1:16" x14ac:dyDescent="0.25">
      <c r="A11" s="18"/>
      <c r="B11" s="46" t="s">
        <v>82</v>
      </c>
      <c r="C11" s="9"/>
      <c r="D11" s="2"/>
      <c r="E11" s="2"/>
      <c r="F11" s="2"/>
      <c r="G11" s="2"/>
      <c r="M11" s="28"/>
      <c r="N11" s="28"/>
      <c r="O11" s="28"/>
      <c r="P11" s="28"/>
    </row>
    <row r="12" spans="1:16" ht="30" x14ac:dyDescent="0.25">
      <c r="A12" s="18" t="s">
        <v>74</v>
      </c>
      <c r="B12" s="1"/>
      <c r="C12" s="9"/>
      <c r="D12" s="2"/>
      <c r="E12" s="2"/>
      <c r="F12" s="2"/>
      <c r="G12" s="2"/>
      <c r="M12" s="28"/>
      <c r="N12" s="28"/>
      <c r="O12" s="28"/>
      <c r="P12" s="28"/>
    </row>
    <row r="13" spans="1:16" x14ac:dyDescent="0.25">
      <c r="A13" s="18"/>
      <c r="B13" s="43" t="s">
        <v>75</v>
      </c>
      <c r="C13" s="44" t="s">
        <v>26</v>
      </c>
      <c r="D13" s="12">
        <v>1.92</v>
      </c>
      <c r="E13" s="12">
        <v>1.1200000000000001</v>
      </c>
      <c r="F13" s="12">
        <v>31.08</v>
      </c>
      <c r="G13" s="12">
        <v>134.32</v>
      </c>
      <c r="M13" s="28"/>
      <c r="N13" s="28"/>
      <c r="O13" s="28"/>
      <c r="P13" s="28"/>
    </row>
    <row r="14" spans="1:16" x14ac:dyDescent="0.25">
      <c r="A14" s="18"/>
      <c r="B14" s="43" t="s">
        <v>32</v>
      </c>
      <c r="C14" s="44" t="s">
        <v>45</v>
      </c>
      <c r="D14" s="40" t="s">
        <v>52</v>
      </c>
      <c r="E14" s="40" t="s">
        <v>53</v>
      </c>
      <c r="F14" s="40" t="s">
        <v>54</v>
      </c>
      <c r="G14" s="40" t="s">
        <v>55</v>
      </c>
      <c r="M14" s="28"/>
      <c r="N14" s="28"/>
      <c r="O14" s="28"/>
      <c r="P14" s="28"/>
    </row>
    <row r="15" spans="1:16" x14ac:dyDescent="0.25">
      <c r="A15" s="18" t="s">
        <v>9</v>
      </c>
      <c r="B15" s="5"/>
      <c r="C15" s="9"/>
      <c r="D15" s="2"/>
      <c r="E15" s="2"/>
      <c r="F15" s="2"/>
      <c r="G15" s="2"/>
      <c r="M15" s="28"/>
      <c r="N15" s="28"/>
      <c r="O15" s="28"/>
      <c r="P15" s="28"/>
    </row>
    <row r="16" spans="1:16" ht="30" x14ac:dyDescent="0.25">
      <c r="A16" s="19">
        <v>42</v>
      </c>
      <c r="B16" s="5" t="s">
        <v>41</v>
      </c>
      <c r="C16" s="39" t="s">
        <v>37</v>
      </c>
      <c r="D16" s="21" t="s">
        <v>48</v>
      </c>
      <c r="E16" s="21" t="s">
        <v>49</v>
      </c>
      <c r="F16" s="21" t="s">
        <v>50</v>
      </c>
      <c r="G16" s="21" t="s">
        <v>51</v>
      </c>
      <c r="M16" s="28"/>
      <c r="N16" s="28"/>
      <c r="O16" s="28"/>
      <c r="P16" s="28"/>
    </row>
    <row r="17" spans="1:16" x14ac:dyDescent="0.25">
      <c r="A17" s="17">
        <v>132</v>
      </c>
      <c r="B17" s="5" t="s">
        <v>42</v>
      </c>
      <c r="C17" s="39" t="s">
        <v>23</v>
      </c>
      <c r="D17" s="12">
        <v>3.13</v>
      </c>
      <c r="E17" s="12">
        <v>5.56</v>
      </c>
      <c r="F17" s="12">
        <v>14.38</v>
      </c>
      <c r="G17" s="12">
        <v>120</v>
      </c>
      <c r="M17" s="28"/>
      <c r="N17" s="28"/>
      <c r="O17" s="28"/>
      <c r="P17" s="28"/>
    </row>
    <row r="18" spans="1:16" x14ac:dyDescent="0.25">
      <c r="A18" s="17">
        <v>287</v>
      </c>
      <c r="B18" s="5" t="s">
        <v>43</v>
      </c>
      <c r="C18" s="10" t="s">
        <v>25</v>
      </c>
      <c r="D18" s="7">
        <v>5.42</v>
      </c>
      <c r="E18" s="7">
        <v>6.02</v>
      </c>
      <c r="F18" s="7">
        <v>6.86</v>
      </c>
      <c r="G18" s="7">
        <v>103</v>
      </c>
      <c r="M18" s="28"/>
      <c r="N18" s="28"/>
      <c r="O18" s="28"/>
      <c r="P18" s="28"/>
    </row>
    <row r="19" spans="1:16" ht="20.25" customHeight="1" x14ac:dyDescent="0.25">
      <c r="A19" s="31">
        <v>376</v>
      </c>
      <c r="B19" s="25" t="s">
        <v>44</v>
      </c>
      <c r="C19" s="10" t="s">
        <v>20</v>
      </c>
      <c r="D19" s="21" t="s">
        <v>56</v>
      </c>
      <c r="E19" s="21" t="s">
        <v>57</v>
      </c>
      <c r="F19" s="21" t="s">
        <v>58</v>
      </c>
      <c r="G19" s="21" t="s">
        <v>59</v>
      </c>
    </row>
    <row r="20" spans="1:16" x14ac:dyDescent="0.25">
      <c r="A20" s="17"/>
      <c r="B20" s="5" t="s">
        <v>10</v>
      </c>
      <c r="C20" s="10" t="s">
        <v>28</v>
      </c>
      <c r="D20" s="34">
        <v>3.04</v>
      </c>
      <c r="E20" s="34">
        <v>0.55000000000000004</v>
      </c>
      <c r="F20" s="34">
        <v>15.36</v>
      </c>
      <c r="G20" s="34">
        <v>80.040000000000006</v>
      </c>
    </row>
    <row r="21" spans="1:16" x14ac:dyDescent="0.25">
      <c r="A21" s="17"/>
      <c r="B21" s="5" t="s">
        <v>11</v>
      </c>
      <c r="C21" s="10" t="s">
        <v>28</v>
      </c>
      <c r="D21" s="34">
        <v>2.64</v>
      </c>
      <c r="E21" s="34">
        <v>0.92</v>
      </c>
      <c r="F21" s="34">
        <v>13.81</v>
      </c>
      <c r="G21" s="34">
        <v>92.21</v>
      </c>
    </row>
    <row r="22" spans="1:16" x14ac:dyDescent="0.25">
      <c r="A22" s="17"/>
      <c r="B22" s="1" t="s">
        <v>12</v>
      </c>
      <c r="C22" s="26"/>
      <c r="D22" s="23">
        <f>D16+D17+D18++D19+D20+D21</f>
        <v>16.850000000000001</v>
      </c>
      <c r="E22" s="23">
        <f t="shared" ref="E22:G22" si="1">E16+E17+E18++E19+E20+E21</f>
        <v>19.240000000000002</v>
      </c>
      <c r="F22" s="23">
        <f t="shared" si="1"/>
        <v>89.06</v>
      </c>
      <c r="G22" s="23">
        <f t="shared" si="1"/>
        <v>608.65</v>
      </c>
    </row>
    <row r="23" spans="1:16" x14ac:dyDescent="0.25">
      <c r="A23" s="17"/>
      <c r="B23" s="5"/>
      <c r="C23" s="10"/>
      <c r="D23" s="34"/>
      <c r="E23" s="34"/>
      <c r="F23" s="34"/>
      <c r="G23" s="34"/>
    </row>
    <row r="24" spans="1:16" x14ac:dyDescent="0.25">
      <c r="A24" s="18" t="s">
        <v>13</v>
      </c>
      <c r="B24" s="5"/>
    </row>
    <row r="25" spans="1:16" x14ac:dyDescent="0.25">
      <c r="A25" s="31"/>
      <c r="B25" s="25" t="s">
        <v>77</v>
      </c>
      <c r="C25" s="10" t="s">
        <v>27</v>
      </c>
      <c r="D25" s="12">
        <v>1.92</v>
      </c>
      <c r="E25" s="12">
        <v>1.1200000000000001</v>
      </c>
      <c r="F25" s="12">
        <v>31.08</v>
      </c>
      <c r="G25" s="12">
        <v>134.32</v>
      </c>
    </row>
    <row r="26" spans="1:16" x14ac:dyDescent="0.25">
      <c r="A26" s="31"/>
      <c r="B26" s="25" t="s">
        <v>69</v>
      </c>
      <c r="C26" s="10" t="s">
        <v>70</v>
      </c>
      <c r="D26" s="7">
        <v>0.5</v>
      </c>
      <c r="E26" s="7">
        <v>0.5</v>
      </c>
      <c r="F26" s="7">
        <v>11.2</v>
      </c>
      <c r="G26" s="7">
        <v>53.6</v>
      </c>
    </row>
    <row r="27" spans="1:16" ht="14.25" customHeight="1" x14ac:dyDescent="0.25">
      <c r="A27" s="31">
        <v>965</v>
      </c>
      <c r="B27" s="25" t="s">
        <v>32</v>
      </c>
      <c r="C27" s="6">
        <v>100</v>
      </c>
      <c r="D27" s="40" t="s">
        <v>52</v>
      </c>
      <c r="E27" s="40" t="s">
        <v>53</v>
      </c>
      <c r="F27" s="40" t="s">
        <v>54</v>
      </c>
      <c r="G27" s="40" t="s">
        <v>55</v>
      </c>
    </row>
    <row r="28" spans="1:16" ht="21.75" customHeight="1" x14ac:dyDescent="0.25">
      <c r="A28" s="17"/>
      <c r="B28" s="1" t="s">
        <v>14</v>
      </c>
      <c r="C28" s="9"/>
      <c r="D28" s="13">
        <f>D25+D27</f>
        <v>6.27</v>
      </c>
      <c r="E28" s="13">
        <f t="shared" ref="E28:G28" si="2">E25+E27</f>
        <v>4.87</v>
      </c>
      <c r="F28" s="13">
        <f t="shared" si="2"/>
        <v>38.28</v>
      </c>
      <c r="G28" s="13">
        <f t="shared" si="2"/>
        <v>215.32</v>
      </c>
    </row>
    <row r="29" spans="1:16" ht="15" customHeight="1" x14ac:dyDescent="0.25">
      <c r="A29" s="18" t="s">
        <v>15</v>
      </c>
      <c r="B29" s="5"/>
      <c r="C29" s="10"/>
      <c r="D29" s="7"/>
      <c r="E29" s="7"/>
      <c r="F29" s="7"/>
      <c r="G29" s="7"/>
    </row>
    <row r="30" spans="1:16" ht="18.75" customHeight="1" x14ac:dyDescent="0.25">
      <c r="A30" s="19">
        <v>83</v>
      </c>
      <c r="B30" s="5" t="s">
        <v>73</v>
      </c>
      <c r="C30" s="26" t="s">
        <v>46</v>
      </c>
      <c r="D30" s="12">
        <v>11.85</v>
      </c>
      <c r="E30" s="12">
        <v>11.44</v>
      </c>
      <c r="F30" s="12">
        <v>1.9</v>
      </c>
      <c r="G30" s="12">
        <v>158</v>
      </c>
    </row>
    <row r="31" spans="1:16" ht="15.75" customHeight="1" x14ac:dyDescent="0.25">
      <c r="A31" s="19">
        <v>318</v>
      </c>
      <c r="B31" s="5" t="s">
        <v>31</v>
      </c>
      <c r="C31" s="26" t="s">
        <v>23</v>
      </c>
      <c r="D31" s="21" t="s">
        <v>60</v>
      </c>
      <c r="E31" s="21" t="s">
        <v>61</v>
      </c>
      <c r="F31" s="21" t="s">
        <v>62</v>
      </c>
      <c r="G31" s="21" t="s">
        <v>63</v>
      </c>
    </row>
    <row r="32" spans="1:16" ht="17.25" customHeight="1" x14ac:dyDescent="0.25">
      <c r="A32" s="31">
        <v>263</v>
      </c>
      <c r="B32" s="25" t="s">
        <v>30</v>
      </c>
      <c r="C32" s="39" t="s">
        <v>20</v>
      </c>
      <c r="D32" s="7">
        <v>0</v>
      </c>
      <c r="E32" s="7">
        <v>0</v>
      </c>
      <c r="F32" s="7">
        <v>8.98</v>
      </c>
      <c r="G32" s="7">
        <v>30</v>
      </c>
    </row>
    <row r="33" spans="1:7" x14ac:dyDescent="0.25">
      <c r="A33" s="5"/>
      <c r="B33" s="5" t="s">
        <v>11</v>
      </c>
      <c r="C33" s="10" t="s">
        <v>47</v>
      </c>
      <c r="D33" s="34">
        <v>2.64</v>
      </c>
      <c r="E33" s="34">
        <v>0.92</v>
      </c>
      <c r="F33" s="34">
        <v>13.81</v>
      </c>
      <c r="G33" s="34">
        <v>92.21</v>
      </c>
    </row>
    <row r="34" spans="1:7" x14ac:dyDescent="0.25">
      <c r="A34" s="5"/>
      <c r="B34" s="1" t="s">
        <v>16</v>
      </c>
      <c r="C34" s="10"/>
      <c r="D34" s="13">
        <f>D30+D31+D33+D32</f>
        <v>17.54</v>
      </c>
      <c r="E34" s="13">
        <f t="shared" ref="E34:G34" si="3">E30+E31+E33+E32</f>
        <v>16.53</v>
      </c>
      <c r="F34" s="13">
        <f t="shared" si="3"/>
        <v>48.769999999999996</v>
      </c>
      <c r="G34" s="13">
        <f t="shared" si="3"/>
        <v>426.21</v>
      </c>
    </row>
    <row r="35" spans="1:7" x14ac:dyDescent="0.25">
      <c r="A35" s="7"/>
      <c r="B35" s="2" t="s">
        <v>17</v>
      </c>
      <c r="C35" s="13"/>
      <c r="D35" s="13">
        <f>D34+D28+D22+D9</f>
        <v>54.399999999999991</v>
      </c>
      <c r="E35" s="13">
        <f t="shared" ref="E35:G35" si="4">E34+E28+E22+E9</f>
        <v>57.34</v>
      </c>
      <c r="F35" s="13">
        <f t="shared" si="4"/>
        <v>230.64000000000001</v>
      </c>
      <c r="G35" s="13">
        <f t="shared" si="4"/>
        <v>1677.1799999999998</v>
      </c>
    </row>
    <row r="36" spans="1:7" x14ac:dyDescent="0.25">
      <c r="A36" s="7"/>
      <c r="B36" s="2" t="s">
        <v>18</v>
      </c>
      <c r="C36" s="13"/>
      <c r="D36" s="13">
        <v>54</v>
      </c>
      <c r="E36" s="13">
        <v>60</v>
      </c>
      <c r="F36" s="13">
        <v>261</v>
      </c>
      <c r="G36" s="13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J12" sqref="J12"/>
    </sheetView>
  </sheetViews>
  <sheetFormatPr defaultRowHeight="15" x14ac:dyDescent="0.25"/>
  <cols>
    <col min="1" max="1" width="20.5703125" customWidth="1"/>
    <col min="2" max="2" width="24.85546875" customWidth="1"/>
    <col min="6" max="6" width="10.85546875" customWidth="1"/>
    <col min="7" max="7" width="10.42578125" customWidth="1"/>
  </cols>
  <sheetData>
    <row r="1" spans="1:7" ht="15.75" x14ac:dyDescent="0.25">
      <c r="A1" s="14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4" t="s">
        <v>5</v>
      </c>
      <c r="G1" s="16" t="s">
        <v>29</v>
      </c>
    </row>
    <row r="2" spans="1:7" ht="36" customHeight="1" x14ac:dyDescent="0.25">
      <c r="A2" s="14" t="s">
        <v>21</v>
      </c>
      <c r="B2" s="14"/>
      <c r="C2" s="15"/>
      <c r="D2" s="15"/>
      <c r="E2" s="15"/>
      <c r="F2" s="15"/>
      <c r="G2" s="15"/>
    </row>
    <row r="3" spans="1:7" ht="16.5" customHeight="1" x14ac:dyDescent="0.25">
      <c r="A3" s="4" t="s">
        <v>76</v>
      </c>
      <c r="B3" s="1"/>
      <c r="C3" s="2"/>
      <c r="D3" s="2"/>
      <c r="E3" s="2"/>
      <c r="F3" s="2"/>
      <c r="G3" s="2"/>
    </row>
    <row r="4" spans="1:7" x14ac:dyDescent="0.25">
      <c r="A4" s="1" t="s">
        <v>38</v>
      </c>
      <c r="B4" s="1"/>
      <c r="C4" s="2"/>
      <c r="D4" s="2"/>
      <c r="E4" s="2"/>
      <c r="F4" s="2"/>
      <c r="G4" s="2"/>
    </row>
    <row r="5" spans="1:7" ht="21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31">
        <v>91</v>
      </c>
      <c r="B6" s="25" t="s">
        <v>71</v>
      </c>
      <c r="C6" s="42">
        <v>130</v>
      </c>
      <c r="D6" s="7">
        <v>4.37</v>
      </c>
      <c r="E6" s="7">
        <v>5.45</v>
      </c>
      <c r="F6" s="7">
        <v>19.170000000000002</v>
      </c>
      <c r="G6" s="7">
        <v>144</v>
      </c>
    </row>
    <row r="7" spans="1:7" ht="17.25" customHeight="1" x14ac:dyDescent="0.25">
      <c r="A7" s="17"/>
      <c r="B7" s="5" t="s">
        <v>10</v>
      </c>
      <c r="C7" s="6">
        <v>20</v>
      </c>
      <c r="D7" s="7">
        <v>2.0299999999999998</v>
      </c>
      <c r="E7" s="7">
        <v>0.71</v>
      </c>
      <c r="F7" s="7">
        <v>13.81</v>
      </c>
      <c r="G7" s="7">
        <v>70.760000000000005</v>
      </c>
    </row>
    <row r="8" spans="1:7" ht="18" customHeight="1" x14ac:dyDescent="0.25">
      <c r="A8" s="17">
        <v>263</v>
      </c>
      <c r="B8" s="5" t="s">
        <v>30</v>
      </c>
      <c r="C8" s="6">
        <v>150</v>
      </c>
      <c r="D8" s="7">
        <v>0</v>
      </c>
      <c r="E8" s="7">
        <v>0</v>
      </c>
      <c r="F8" s="7">
        <v>8.98</v>
      </c>
      <c r="G8" s="7">
        <v>30</v>
      </c>
    </row>
    <row r="9" spans="1:7" ht="15.75" customHeight="1" x14ac:dyDescent="0.25">
      <c r="A9" s="18"/>
      <c r="B9" s="1" t="s">
        <v>8</v>
      </c>
      <c r="C9" s="2"/>
      <c r="D9" s="2">
        <f>D6+D7+D8</f>
        <v>6.4</v>
      </c>
      <c r="E9" s="2">
        <f t="shared" ref="E9:G9" si="0">E6+E7+E8</f>
        <v>6.16</v>
      </c>
      <c r="F9" s="2">
        <f t="shared" si="0"/>
        <v>41.960000000000008</v>
      </c>
      <c r="G9" s="2">
        <f t="shared" si="0"/>
        <v>244.76</v>
      </c>
    </row>
    <row r="10" spans="1:7" x14ac:dyDescent="0.25">
      <c r="A10" s="18" t="s">
        <v>9</v>
      </c>
      <c r="B10" s="5"/>
      <c r="C10" s="7"/>
      <c r="D10" s="7"/>
      <c r="E10" s="7"/>
      <c r="F10" s="7"/>
      <c r="G10" s="7"/>
    </row>
    <row r="11" spans="1:7" ht="31.5" customHeight="1" x14ac:dyDescent="0.25">
      <c r="A11" s="19">
        <v>42</v>
      </c>
      <c r="B11" s="5" t="s">
        <v>41</v>
      </c>
      <c r="C11" s="6">
        <v>200</v>
      </c>
      <c r="D11" s="7">
        <v>2.2200000000000002</v>
      </c>
      <c r="E11" s="7">
        <v>6.17</v>
      </c>
      <c r="F11" s="7">
        <v>13.66</v>
      </c>
      <c r="G11" s="7">
        <v>111.7</v>
      </c>
    </row>
    <row r="12" spans="1:7" ht="35.25" customHeight="1" x14ac:dyDescent="0.25">
      <c r="A12" s="20" t="s">
        <v>65</v>
      </c>
      <c r="B12" s="5" t="s">
        <v>64</v>
      </c>
      <c r="C12" s="6">
        <v>100</v>
      </c>
      <c r="D12" s="7">
        <v>1.98</v>
      </c>
      <c r="E12" s="7">
        <v>3.71</v>
      </c>
      <c r="F12" s="7">
        <v>9.49</v>
      </c>
      <c r="G12" s="7">
        <v>79</v>
      </c>
    </row>
    <row r="13" spans="1:7" ht="16.5" customHeight="1" x14ac:dyDescent="0.25">
      <c r="A13" s="31">
        <v>287</v>
      </c>
      <c r="B13" s="25" t="s">
        <v>72</v>
      </c>
      <c r="C13" s="42">
        <v>100</v>
      </c>
      <c r="D13" s="7">
        <v>17.559999999999999</v>
      </c>
      <c r="E13" s="7">
        <v>17.559999999999999</v>
      </c>
      <c r="F13" s="7">
        <v>0</v>
      </c>
      <c r="G13" s="7">
        <v>231</v>
      </c>
    </row>
    <row r="14" spans="1:7" ht="18.75" customHeight="1" x14ac:dyDescent="0.25">
      <c r="A14" s="31">
        <v>376</v>
      </c>
      <c r="B14" s="25" t="s">
        <v>44</v>
      </c>
      <c r="C14" s="6">
        <v>150</v>
      </c>
      <c r="D14" s="40">
        <v>0.33</v>
      </c>
      <c r="E14" s="40">
        <v>0.02</v>
      </c>
      <c r="F14" s="40">
        <v>20.83</v>
      </c>
      <c r="G14" s="40">
        <v>84.75</v>
      </c>
    </row>
    <row r="15" spans="1:7" ht="15" customHeight="1" x14ac:dyDescent="0.25">
      <c r="A15" s="17"/>
      <c r="B15" s="5" t="s">
        <v>10</v>
      </c>
      <c r="C15" s="6">
        <v>40</v>
      </c>
      <c r="D15" s="34">
        <v>2.44</v>
      </c>
      <c r="E15" s="34">
        <v>0.44</v>
      </c>
      <c r="F15" s="34">
        <v>12.36</v>
      </c>
      <c r="G15" s="34">
        <v>64.38</v>
      </c>
    </row>
    <row r="16" spans="1:7" x14ac:dyDescent="0.25">
      <c r="A16" s="17"/>
      <c r="B16" s="1" t="s">
        <v>12</v>
      </c>
      <c r="C16" s="7"/>
      <c r="D16" s="13">
        <f>D11+D12+D13+D14+D15</f>
        <v>24.529999999999998</v>
      </c>
      <c r="E16" s="13">
        <f t="shared" ref="E16:G16" si="1">E11+E12+E13+E14+E15</f>
        <v>27.9</v>
      </c>
      <c r="F16" s="13">
        <f t="shared" si="1"/>
        <v>56.339999999999996</v>
      </c>
      <c r="G16" s="13">
        <f t="shared" si="1"/>
        <v>570.82999999999993</v>
      </c>
    </row>
    <row r="17" spans="1:7" x14ac:dyDescent="0.25">
      <c r="A17" s="17"/>
      <c r="B17" s="5"/>
      <c r="C17" s="7"/>
      <c r="D17" s="7"/>
      <c r="E17" s="7"/>
      <c r="F17" s="7"/>
      <c r="G17" s="7"/>
    </row>
    <row r="18" spans="1:7" x14ac:dyDescent="0.25">
      <c r="A18" s="18" t="s">
        <v>13</v>
      </c>
      <c r="B18" s="5"/>
    </row>
    <row r="19" spans="1:7" ht="14.25" customHeight="1" x14ac:dyDescent="0.25">
      <c r="A19" s="31"/>
      <c r="B19" s="25" t="s">
        <v>66</v>
      </c>
      <c r="C19" s="37">
        <v>100</v>
      </c>
      <c r="D19" s="7"/>
      <c r="E19" s="7"/>
      <c r="F19" s="7"/>
      <c r="G19" s="7"/>
    </row>
    <row r="20" spans="1:7" ht="14.25" customHeight="1" x14ac:dyDescent="0.25">
      <c r="A20" s="31"/>
      <c r="B20" s="25" t="s">
        <v>10</v>
      </c>
      <c r="C20" s="37">
        <v>20</v>
      </c>
      <c r="D20" s="34">
        <v>2.44</v>
      </c>
      <c r="E20" s="34">
        <v>0.44</v>
      </c>
      <c r="F20" s="34">
        <v>12.36</v>
      </c>
      <c r="G20" s="34">
        <v>64.38</v>
      </c>
    </row>
    <row r="21" spans="1:7" x14ac:dyDescent="0.25">
      <c r="A21" s="31">
        <v>965</v>
      </c>
      <c r="B21" s="25" t="s">
        <v>32</v>
      </c>
      <c r="C21" s="37">
        <v>150</v>
      </c>
      <c r="D21" s="21" t="s">
        <v>33</v>
      </c>
      <c r="E21" s="21" t="s">
        <v>34</v>
      </c>
      <c r="F21" s="21" t="s">
        <v>35</v>
      </c>
      <c r="G21" s="21" t="s">
        <v>36</v>
      </c>
    </row>
    <row r="22" spans="1:7" x14ac:dyDescent="0.25">
      <c r="A22" s="17"/>
      <c r="B22" s="1" t="s">
        <v>14</v>
      </c>
      <c r="C22" s="2"/>
      <c r="D22" s="23">
        <f>D19+D21</f>
        <v>0.56999999999999995</v>
      </c>
      <c r="E22" s="23">
        <f t="shared" ref="E22:G22" si="2">E19+E21</f>
        <v>0.11</v>
      </c>
      <c r="F22" s="23">
        <f t="shared" si="2"/>
        <v>18.34</v>
      </c>
      <c r="G22" s="23">
        <f t="shared" si="2"/>
        <v>77</v>
      </c>
    </row>
    <row r="23" spans="1:7" x14ac:dyDescent="0.25">
      <c r="A23" s="18" t="s">
        <v>15</v>
      </c>
      <c r="B23" s="1"/>
      <c r="C23" s="7"/>
      <c r="D23" s="7"/>
      <c r="E23" s="7"/>
      <c r="F23" s="7"/>
      <c r="G23" s="7"/>
    </row>
    <row r="24" spans="1:7" ht="24.75" customHeight="1" x14ac:dyDescent="0.25">
      <c r="A24" s="45">
        <v>83</v>
      </c>
      <c r="B24" s="5" t="s">
        <v>73</v>
      </c>
      <c r="C24" s="7">
        <v>90</v>
      </c>
      <c r="D24" s="7">
        <v>10.67</v>
      </c>
      <c r="E24" s="7">
        <v>10.3</v>
      </c>
      <c r="F24" s="7">
        <v>1.7</v>
      </c>
      <c r="G24" s="7">
        <v>142.19999999999999</v>
      </c>
    </row>
    <row r="25" spans="1:7" ht="30" customHeight="1" x14ac:dyDescent="0.25">
      <c r="A25" s="19">
        <v>318</v>
      </c>
      <c r="B25" s="5" t="s">
        <v>67</v>
      </c>
      <c r="C25" s="7">
        <v>130</v>
      </c>
      <c r="D25" s="7">
        <v>2.4700000000000002</v>
      </c>
      <c r="E25" s="7">
        <v>3.74</v>
      </c>
      <c r="F25" s="7">
        <v>19.940000000000001</v>
      </c>
      <c r="G25" s="7">
        <v>123</v>
      </c>
    </row>
    <row r="26" spans="1:7" ht="19.5" customHeight="1" x14ac:dyDescent="0.25">
      <c r="A26" s="19">
        <v>263</v>
      </c>
      <c r="B26" s="25" t="s">
        <v>30</v>
      </c>
      <c r="C26" s="7">
        <v>150</v>
      </c>
      <c r="D26" s="7">
        <v>0</v>
      </c>
      <c r="E26" s="7">
        <v>0</v>
      </c>
      <c r="F26" s="7">
        <v>8.98</v>
      </c>
      <c r="G26" s="7">
        <v>30</v>
      </c>
    </row>
    <row r="27" spans="1:7" ht="18.75" customHeight="1" x14ac:dyDescent="0.25">
      <c r="A27" s="31"/>
      <c r="B27" s="5" t="s">
        <v>10</v>
      </c>
      <c r="C27" s="7">
        <v>20</v>
      </c>
      <c r="D27" s="34">
        <v>2.44</v>
      </c>
      <c r="E27" s="34">
        <v>0.44</v>
      </c>
      <c r="F27" s="34">
        <v>12.36</v>
      </c>
      <c r="G27" s="34">
        <v>64.38</v>
      </c>
    </row>
    <row r="28" spans="1:7" x14ac:dyDescent="0.25">
      <c r="A28" s="5"/>
      <c r="B28" s="41" t="s">
        <v>68</v>
      </c>
      <c r="C28" s="2"/>
      <c r="D28" s="2">
        <f>D24+D26+D27+D25</f>
        <v>15.58</v>
      </c>
      <c r="E28" s="2">
        <f t="shared" ref="E28:G28" si="3">E24+E26+E27+E25</f>
        <v>14.48</v>
      </c>
      <c r="F28" s="2">
        <f t="shared" si="3"/>
        <v>42.980000000000004</v>
      </c>
      <c r="G28" s="2">
        <f t="shared" si="3"/>
        <v>359.58</v>
      </c>
    </row>
    <row r="29" spans="1:7" x14ac:dyDescent="0.25">
      <c r="A29" s="5"/>
      <c r="B29" s="2" t="s">
        <v>17</v>
      </c>
      <c r="C29" s="2"/>
      <c r="D29" s="23">
        <f>D9+D16+D22+D28</f>
        <v>47.08</v>
      </c>
      <c r="E29" s="23">
        <f t="shared" ref="E29:G29" si="4">E9+E16+E22+E28</f>
        <v>48.650000000000006</v>
      </c>
      <c r="F29" s="23">
        <f t="shared" si="4"/>
        <v>159.62</v>
      </c>
      <c r="G29" s="23">
        <f t="shared" si="4"/>
        <v>1252.1699999999998</v>
      </c>
    </row>
    <row r="30" spans="1:7" x14ac:dyDescent="0.25">
      <c r="A30" s="5"/>
      <c r="B30" s="2" t="s">
        <v>18</v>
      </c>
      <c r="C30" s="2"/>
      <c r="D30" s="2">
        <v>42</v>
      </c>
      <c r="E30" s="2">
        <v>48</v>
      </c>
      <c r="F30" s="30">
        <v>203</v>
      </c>
      <c r="G30" s="2">
        <v>1400</v>
      </c>
    </row>
    <row r="31" spans="1:7" x14ac:dyDescent="0.25">
      <c r="A31" s="28"/>
      <c r="B31" s="29"/>
      <c r="C31" s="28"/>
      <c r="D31" s="28"/>
      <c r="E31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 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2023-01-24T07:21:11Z</dcterms:modified>
</cp:coreProperties>
</file>