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G27" i="3" l="1"/>
  <c r="F27" i="3"/>
  <c r="E27" i="3"/>
  <c r="D27" i="3"/>
  <c r="G21" i="3"/>
  <c r="F21" i="3"/>
  <c r="E21" i="3"/>
  <c r="D21" i="3"/>
  <c r="G17" i="3"/>
  <c r="F17" i="3"/>
  <c r="E17" i="3"/>
  <c r="D17" i="3"/>
  <c r="G9" i="3"/>
  <c r="F9" i="3"/>
  <c r="E9" i="3"/>
  <c r="D9" i="3"/>
  <c r="F28" i="3" l="1"/>
  <c r="E28" i="3"/>
  <c r="G28" i="3"/>
  <c r="D28" i="3"/>
  <c r="E29" i="1"/>
  <c r="F29" i="1"/>
  <c r="G29" i="1"/>
  <c r="D29" i="1"/>
  <c r="E23" i="1"/>
  <c r="F23" i="1"/>
  <c r="G23" i="1"/>
  <c r="D23" i="1"/>
  <c r="E18" i="1"/>
  <c r="F18" i="1"/>
  <c r="G18" i="1"/>
  <c r="D18" i="1"/>
  <c r="E9" i="1"/>
  <c r="E30" i="1" s="1"/>
  <c r="F9" i="1"/>
  <c r="F30" i="1" s="1"/>
  <c r="G9" i="1"/>
  <c r="G30" i="1" s="1"/>
  <c r="D9" i="1"/>
  <c r="D30" i="1" s="1"/>
  <c r="D31" i="2"/>
  <c r="E31" i="2"/>
  <c r="F31" i="2"/>
  <c r="G31" i="2"/>
  <c r="E26" i="2"/>
  <c r="F26" i="2"/>
  <c r="G26" i="2"/>
  <c r="D26" i="2"/>
  <c r="E22" i="2"/>
  <c r="F22" i="2"/>
  <c r="G22" i="2"/>
  <c r="D22" i="2"/>
  <c r="E9" i="2"/>
  <c r="E32" i="2" s="1"/>
  <c r="F9" i="2"/>
  <c r="F32" i="2" s="1"/>
  <c r="G9" i="2"/>
  <c r="G32" i="2" s="1"/>
  <c r="D9" i="2"/>
  <c r="D32" i="2" s="1"/>
</calcChain>
</file>

<file path=xl/sharedStrings.xml><?xml version="1.0" encoding="utf-8"?>
<sst xmlns="http://schemas.openxmlformats.org/spreadsheetml/2006/main" count="291" uniqueCount="164">
  <si>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</si>
  <si>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</si>
  <si>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</si>
  <si>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</si>
  <si>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</si>
  <si>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</si>
  <si>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</si>
  <si>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</si>
  <si>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</si>
  <si>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</si>
  <si>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</si>
  <si>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</si>
  <si>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</si>
  <si>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</si>
  <si>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 xml:space="preserve">Полдник 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</si>
  <si>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</si>
  <si>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</si>
  <si>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</si>
  <si>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</si>
  <si>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</si>
  <si>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20/5</t>
  </si>
  <si>
    <t>Дети свыше 3 лет</t>
  </si>
  <si>
    <t>7 день</t>
  </si>
  <si>
    <t>Суп гречневый молочный</t>
  </si>
  <si>
    <t>Чай с лимоном</t>
  </si>
  <si>
    <t>Хлеб с маслом</t>
  </si>
  <si>
    <t>2,34</t>
  </si>
  <si>
    <t>7,76</t>
  </si>
  <si>
    <t>14,53</t>
  </si>
  <si>
    <t>139,1</t>
  </si>
  <si>
    <t>1,48</t>
  </si>
  <si>
    <t>1,7</t>
  </si>
  <si>
    <t>14,47</t>
  </si>
  <si>
    <t>76</t>
  </si>
  <si>
    <t>180</t>
  </si>
  <si>
    <t>Салат из зеленого горошка консерв.</t>
  </si>
  <si>
    <t>Свекольник со сматеной</t>
  </si>
  <si>
    <t>250</t>
  </si>
  <si>
    <t>Жаркое по-домашнему</t>
  </si>
  <si>
    <t>200</t>
  </si>
  <si>
    <t>Компот из сухофруктов</t>
  </si>
  <si>
    <t>1,78</t>
  </si>
  <si>
    <t>3,1</t>
  </si>
  <si>
    <t>3,74</t>
  </si>
  <si>
    <t>50,16</t>
  </si>
  <si>
    <t>16,7</t>
  </si>
  <si>
    <t>8,91</t>
  </si>
  <si>
    <t>19,74</t>
  </si>
  <si>
    <t>229,26</t>
  </si>
  <si>
    <t>12,46</t>
  </si>
  <si>
    <t>11,31</t>
  </si>
  <si>
    <t>17,26</t>
  </si>
  <si>
    <t>230</t>
  </si>
  <si>
    <t>0,31</t>
  </si>
  <si>
    <t>0,01</t>
  </si>
  <si>
    <t>24,37</t>
  </si>
  <si>
    <t>96,76</t>
  </si>
  <si>
    <t>3,04</t>
  </si>
  <si>
    <t>0,55</t>
  </si>
  <si>
    <t>15,36</t>
  </si>
  <si>
    <t>80,04</t>
  </si>
  <si>
    <t>2,64</t>
  </si>
  <si>
    <t>0,92</t>
  </si>
  <si>
    <t>18,0</t>
  </si>
  <si>
    <t>92,21</t>
  </si>
  <si>
    <t>Батон с джемом</t>
  </si>
  <si>
    <t>40</t>
  </si>
  <si>
    <t>Молоко</t>
  </si>
  <si>
    <t>5,22</t>
  </si>
  <si>
    <t>4,5</t>
  </si>
  <si>
    <t>8,64</t>
  </si>
  <si>
    <t>97,2</t>
  </si>
  <si>
    <t>Вареники ленивые</t>
  </si>
  <si>
    <t>125</t>
  </si>
  <si>
    <t>20,91</t>
  </si>
  <si>
    <t>13,20</t>
  </si>
  <si>
    <t>20,44</t>
  </si>
  <si>
    <t>288,69</t>
  </si>
  <si>
    <t>0,04</t>
  </si>
  <si>
    <t>0</t>
  </si>
  <si>
    <t>12,13</t>
  </si>
  <si>
    <t>47</t>
  </si>
  <si>
    <t>Чай с молоком</t>
  </si>
  <si>
    <t>Свекольник со смтеной</t>
  </si>
  <si>
    <t xml:space="preserve">Вареники ленивые </t>
  </si>
  <si>
    <t>100</t>
  </si>
  <si>
    <t>150</t>
  </si>
  <si>
    <t>Дополнительное питание (ОВЗ)</t>
  </si>
  <si>
    <t>Сок фруктовый</t>
  </si>
  <si>
    <t xml:space="preserve">Всего доп. Питание </t>
  </si>
  <si>
    <t>0,57</t>
  </si>
  <si>
    <t>0,11</t>
  </si>
  <si>
    <t>18,34</t>
  </si>
  <si>
    <t>77</t>
  </si>
  <si>
    <t>1,58</t>
  </si>
  <si>
    <t>5,24</t>
  </si>
  <si>
    <t>9,81</t>
  </si>
  <si>
    <t>93,87</t>
  </si>
  <si>
    <t>0,67</t>
  </si>
  <si>
    <t>0,83</t>
  </si>
  <si>
    <t>11,25</t>
  </si>
  <si>
    <t>46,67</t>
  </si>
  <si>
    <t>1,34</t>
  </si>
  <si>
    <t>2,33</t>
  </si>
  <si>
    <t>2,81</t>
  </si>
  <si>
    <t>37,62</t>
  </si>
  <si>
    <t>13,36</t>
  </si>
  <si>
    <t>7,13</t>
  </si>
  <si>
    <t>15,79</t>
  </si>
  <si>
    <t>183,41</t>
  </si>
  <si>
    <t>11,21</t>
  </si>
  <si>
    <t>10,18</t>
  </si>
  <si>
    <t>15,53</t>
  </si>
  <si>
    <t>207</t>
  </si>
  <si>
    <t>0,23</t>
  </si>
  <si>
    <t>18,28</t>
  </si>
  <si>
    <t>72,57</t>
  </si>
  <si>
    <t>2,03</t>
  </si>
  <si>
    <t>0,71</t>
  </si>
  <si>
    <t>13,81</t>
  </si>
  <si>
    <t>70,76</t>
  </si>
  <si>
    <t>2,44</t>
  </si>
  <si>
    <t>0,44</t>
  </si>
  <si>
    <t>12,36</t>
  </si>
  <si>
    <t>64,38</t>
  </si>
  <si>
    <t>Полдник</t>
  </si>
  <si>
    <t>2,25</t>
  </si>
  <si>
    <t>3,54</t>
  </si>
  <si>
    <t>22,47</t>
  </si>
  <si>
    <t>125,1</t>
  </si>
  <si>
    <t>4,35</t>
  </si>
  <si>
    <t>3,75</t>
  </si>
  <si>
    <t>7,2</t>
  </si>
  <si>
    <t>81</t>
  </si>
  <si>
    <t>16,73</t>
  </si>
  <si>
    <t>10,56</t>
  </si>
  <si>
    <t>16,35</t>
  </si>
  <si>
    <t>230,95</t>
  </si>
  <si>
    <t>9,10</t>
  </si>
  <si>
    <t>35</t>
  </si>
  <si>
    <t>Обед</t>
  </si>
  <si>
    <t>Ужин</t>
  </si>
  <si>
    <t>Печенье чоко-пай</t>
  </si>
  <si>
    <t>28</t>
  </si>
  <si>
    <t>75</t>
  </si>
  <si>
    <t>50</t>
  </si>
  <si>
    <t>Калории</t>
  </si>
  <si>
    <t>Дети с пищевой аллергией</t>
  </si>
  <si>
    <t>Каша гречневая на воде</t>
  </si>
  <si>
    <t>20</t>
  </si>
  <si>
    <t>Чай с сахаром</t>
  </si>
  <si>
    <t>Свекольник без сметаны</t>
  </si>
  <si>
    <t xml:space="preserve">Картофель отварной </t>
  </si>
  <si>
    <t>Курица отварная</t>
  </si>
  <si>
    <t>Хлеб ржаной с джемом</t>
  </si>
  <si>
    <t>Сок</t>
  </si>
  <si>
    <t>Яйцо отварное</t>
  </si>
  <si>
    <t>Зеленый горошек</t>
  </si>
  <si>
    <t>130</t>
  </si>
  <si>
    <t>печенье</t>
  </si>
  <si>
    <t>5,98</t>
  </si>
  <si>
    <t>7,63</t>
  </si>
  <si>
    <t>77,4</t>
  </si>
  <si>
    <t>13.12.2022.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</si>
</sst>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/>
    <xf numFmtId="2" fontId="5" fillId="0" borderId="1" xfId="0" applyNumberFormat="1" applyFont="1" applyBorder="1"/>
    <xf numFmtId="49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21" sqref="A21"/>
    </sheetView>
  </sheetViews>
  <sheetFormatPr defaultRowHeight="15" x14ac:dyDescent="0.25"/>
  <cols>
    <col min="1" max="1" width="21.85546875" customWidth="1"/>
    <col min="2" max="2" width="24.85546875" customWidth="1"/>
    <col min="6" max="6" width="12.28515625" customWidth="1"/>
    <col min="7" max="7" width="13" customWidth="1"/>
  </cols>
  <sheetData>
    <row r="1" spans="1:8" ht="56.25" customHeight="1" x14ac:dyDescent="0.3">
      <c r="A1" s="1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4"/>
    </row>
    <row r="2" spans="1:8" ht="18.75" x14ac:dyDescent="0.3">
      <c r="A2" s="12" t="s">
        <v>7</v>
      </c>
      <c r="B2" s="15"/>
      <c r="C2" s="12"/>
      <c r="D2" s="12"/>
      <c r="E2" s="12"/>
      <c r="F2" s="12"/>
      <c r="G2" s="12"/>
      <c r="H2" s="5"/>
    </row>
    <row r="3" spans="1:8" ht="18.75" x14ac:dyDescent="0.3">
      <c r="A3" s="16">
        <v>44908</v>
      </c>
      <c r="B3" s="12"/>
      <c r="C3" s="12"/>
      <c r="D3" s="12"/>
      <c r="E3" s="12"/>
      <c r="F3" s="12"/>
      <c r="G3" s="12"/>
      <c r="H3" s="5"/>
    </row>
    <row r="4" spans="1:8" x14ac:dyDescent="0.25">
      <c r="A4" s="24" t="s">
        <v>22</v>
      </c>
      <c r="B4" s="13"/>
      <c r="C4" s="13"/>
      <c r="D4" s="13"/>
      <c r="E4" s="13"/>
      <c r="F4" s="13"/>
      <c r="G4" s="13"/>
      <c r="H4" s="6"/>
    </row>
    <row r="5" spans="1:8" x14ac:dyDescent="0.25">
      <c r="A5" s="13" t="s">
        <v>8</v>
      </c>
      <c r="B5" s="13"/>
      <c r="C5" s="13"/>
      <c r="D5" s="13"/>
      <c r="E5" s="13"/>
      <c r="F5" s="13"/>
      <c r="G5" s="13"/>
      <c r="H5" s="6"/>
    </row>
    <row r="6" spans="1:8" ht="30" x14ac:dyDescent="0.25">
      <c r="A6" s="25">
        <v>43</v>
      </c>
      <c r="B6" s="7" t="s">
        <v>23</v>
      </c>
      <c r="C6" s="1">
        <v>150</v>
      </c>
      <c r="D6" s="9">
        <v>4.32</v>
      </c>
      <c r="E6" s="9">
        <v>4.97</v>
      </c>
      <c r="F6" s="9">
        <v>13.71</v>
      </c>
      <c r="G6" s="9">
        <v>117</v>
      </c>
      <c r="H6" s="6"/>
    </row>
    <row r="7" spans="1:8" x14ac:dyDescent="0.25">
      <c r="A7" s="25">
        <v>3</v>
      </c>
      <c r="B7" s="7" t="s">
        <v>25</v>
      </c>
      <c r="C7" s="8" t="s">
        <v>20</v>
      </c>
      <c r="D7" s="10" t="s">
        <v>94</v>
      </c>
      <c r="E7" s="10" t="s">
        <v>95</v>
      </c>
      <c r="F7" s="10" t="s">
        <v>96</v>
      </c>
      <c r="G7" s="10" t="s">
        <v>97</v>
      </c>
      <c r="H7" s="6"/>
    </row>
    <row r="8" spans="1:8" x14ac:dyDescent="0.25">
      <c r="A8" s="25">
        <v>261</v>
      </c>
      <c r="B8" s="7" t="s">
        <v>82</v>
      </c>
      <c r="C8" s="8" t="s">
        <v>86</v>
      </c>
      <c r="D8" s="10" t="s">
        <v>98</v>
      </c>
      <c r="E8" s="10" t="s">
        <v>99</v>
      </c>
      <c r="F8" s="10" t="s">
        <v>100</v>
      </c>
      <c r="G8" s="10" t="s">
        <v>101</v>
      </c>
      <c r="H8" s="6"/>
    </row>
    <row r="9" spans="1:8" x14ac:dyDescent="0.25">
      <c r="A9" s="25"/>
      <c r="B9" s="19" t="s">
        <v>9</v>
      </c>
      <c r="C9" s="20"/>
      <c r="D9" s="23">
        <f>D6+D7+D8</f>
        <v>6.57</v>
      </c>
      <c r="E9" s="23">
        <f t="shared" ref="E9:G9" si="0">E6+E7+E8</f>
        <v>11.040000000000001</v>
      </c>
      <c r="F9" s="23">
        <f t="shared" si="0"/>
        <v>34.770000000000003</v>
      </c>
      <c r="G9" s="23">
        <f t="shared" si="0"/>
        <v>257.54000000000002</v>
      </c>
      <c r="H9" s="6"/>
    </row>
    <row r="10" spans="1:8" x14ac:dyDescent="0.25">
      <c r="A10" s="25"/>
      <c r="B10" s="19"/>
      <c r="C10" s="20"/>
      <c r="D10" s="23"/>
      <c r="E10" s="23"/>
      <c r="F10" s="23"/>
      <c r="G10" s="23"/>
      <c r="H10" s="6"/>
    </row>
    <row r="11" spans="1:8" x14ac:dyDescent="0.25">
      <c r="A11" s="24" t="s">
        <v>10</v>
      </c>
      <c r="B11" s="19"/>
      <c r="C11" s="20"/>
      <c r="D11" s="23"/>
      <c r="E11" s="23"/>
      <c r="F11" s="23"/>
      <c r="G11" s="23"/>
      <c r="H11" s="6"/>
    </row>
    <row r="12" spans="1:8" ht="31.5" customHeight="1" x14ac:dyDescent="0.25">
      <c r="A12" s="26">
        <v>10</v>
      </c>
      <c r="B12" s="7" t="s">
        <v>35</v>
      </c>
      <c r="C12" s="8" t="s">
        <v>145</v>
      </c>
      <c r="D12" s="17" t="s">
        <v>102</v>
      </c>
      <c r="E12" s="17" t="s">
        <v>103</v>
      </c>
      <c r="F12" s="17" t="s">
        <v>104</v>
      </c>
      <c r="G12" s="17" t="s">
        <v>105</v>
      </c>
      <c r="H12" s="6"/>
    </row>
    <row r="13" spans="1:8" ht="20.25" customHeight="1" x14ac:dyDescent="0.25">
      <c r="A13" s="25">
        <v>65</v>
      </c>
      <c r="B13" s="7" t="s">
        <v>83</v>
      </c>
      <c r="C13" s="8" t="s">
        <v>39</v>
      </c>
      <c r="D13" s="17" t="s">
        <v>106</v>
      </c>
      <c r="E13" s="17" t="s">
        <v>107</v>
      </c>
      <c r="F13" s="17" t="s">
        <v>108</v>
      </c>
      <c r="G13" s="17" t="s">
        <v>109</v>
      </c>
      <c r="H13" s="6"/>
    </row>
    <row r="14" spans="1:8" ht="19.5" customHeight="1" x14ac:dyDescent="0.25">
      <c r="A14" s="25">
        <v>153</v>
      </c>
      <c r="B14" s="7" t="s">
        <v>38</v>
      </c>
      <c r="C14" s="8" t="s">
        <v>34</v>
      </c>
      <c r="D14" s="17" t="s">
        <v>110</v>
      </c>
      <c r="E14" s="17" t="s">
        <v>111</v>
      </c>
      <c r="F14" s="17" t="s">
        <v>112</v>
      </c>
      <c r="G14" s="17" t="s">
        <v>113</v>
      </c>
      <c r="H14" s="6"/>
    </row>
    <row r="15" spans="1:8" x14ac:dyDescent="0.25">
      <c r="A15" s="25">
        <v>40</v>
      </c>
      <c r="B15" s="7" t="s">
        <v>40</v>
      </c>
      <c r="C15" s="8" t="s">
        <v>86</v>
      </c>
      <c r="D15" s="17" t="s">
        <v>114</v>
      </c>
      <c r="E15" s="17" t="s">
        <v>54</v>
      </c>
      <c r="F15" s="17" t="s">
        <v>115</v>
      </c>
      <c r="G15" s="17" t="s">
        <v>116</v>
      </c>
      <c r="H15" s="6"/>
    </row>
    <row r="16" spans="1:8" x14ac:dyDescent="0.25">
      <c r="A16" s="25"/>
      <c r="B16" s="7" t="s">
        <v>11</v>
      </c>
      <c r="C16" s="8">
        <v>30</v>
      </c>
      <c r="D16" s="17" t="s">
        <v>117</v>
      </c>
      <c r="E16" s="17" t="s">
        <v>118</v>
      </c>
      <c r="F16" s="17" t="s">
        <v>119</v>
      </c>
      <c r="G16" s="17" t="s">
        <v>120</v>
      </c>
      <c r="H16" s="6"/>
    </row>
    <row r="17" spans="1:8" x14ac:dyDescent="0.25">
      <c r="A17" s="25"/>
      <c r="B17" s="7" t="s">
        <v>12</v>
      </c>
      <c r="C17" s="8">
        <v>20</v>
      </c>
      <c r="D17" s="17" t="s">
        <v>121</v>
      </c>
      <c r="E17" s="17" t="s">
        <v>122</v>
      </c>
      <c r="F17" s="17" t="s">
        <v>123</v>
      </c>
      <c r="G17" s="17" t="s">
        <v>124</v>
      </c>
      <c r="H17" s="6"/>
    </row>
    <row r="18" spans="1:8" x14ac:dyDescent="0.25">
      <c r="A18" s="25"/>
      <c r="B18" s="19" t="s">
        <v>13</v>
      </c>
      <c r="C18" s="20"/>
      <c r="D18" s="23">
        <f>D12+D13+D14+D15+D16+D17</f>
        <v>30.610000000000003</v>
      </c>
      <c r="E18" s="23">
        <f t="shared" ref="E18:G18" si="1">E12+E13+E14+E15+E16+E17</f>
        <v>20.800000000000004</v>
      </c>
      <c r="F18" s="23">
        <f t="shared" si="1"/>
        <v>78.58</v>
      </c>
      <c r="G18" s="23">
        <f t="shared" si="1"/>
        <v>635.74</v>
      </c>
      <c r="H18" s="6"/>
    </row>
    <row r="19" spans="1:8" x14ac:dyDescent="0.25">
      <c r="A19" s="25"/>
      <c r="B19" s="19"/>
      <c r="C19" s="20"/>
      <c r="D19" s="23"/>
      <c r="E19" s="23"/>
      <c r="F19" s="23"/>
      <c r="G19" s="23"/>
      <c r="H19" s="6"/>
    </row>
    <row r="20" spans="1:8" x14ac:dyDescent="0.25">
      <c r="A20" s="24" t="s">
        <v>125</v>
      </c>
      <c r="B20" s="19"/>
      <c r="C20" s="20"/>
      <c r="D20" s="23"/>
      <c r="E20" s="23"/>
      <c r="F20" s="23"/>
      <c r="G20" s="23"/>
      <c r="H20" s="6"/>
    </row>
    <row r="21" spans="1:8" x14ac:dyDescent="0.25">
      <c r="A21" s="24">
        <v>59</v>
      </c>
      <c r="B21" s="41" t="s">
        <v>159</v>
      </c>
      <c r="C21" s="8" t="s">
        <v>149</v>
      </c>
      <c r="D21" s="17">
        <v>2.25</v>
      </c>
      <c r="E21" s="17">
        <v>3.54</v>
      </c>
      <c r="F21" s="17">
        <v>22.47</v>
      </c>
      <c r="G21" s="17">
        <v>125.1</v>
      </c>
      <c r="H21" s="6"/>
    </row>
    <row r="22" spans="1:8" x14ac:dyDescent="0.25">
      <c r="A22" s="25">
        <v>965</v>
      </c>
      <c r="B22" s="7" t="s">
        <v>67</v>
      </c>
      <c r="C22" s="8" t="s">
        <v>39</v>
      </c>
      <c r="D22" s="17" t="s">
        <v>130</v>
      </c>
      <c r="E22" s="17" t="s">
        <v>131</v>
      </c>
      <c r="F22" s="17" t="s">
        <v>132</v>
      </c>
      <c r="G22" s="17" t="s">
        <v>133</v>
      </c>
      <c r="H22" s="6"/>
    </row>
    <row r="23" spans="1:8" x14ac:dyDescent="0.25">
      <c r="A23" s="25"/>
      <c r="B23" s="19" t="s">
        <v>15</v>
      </c>
      <c r="C23" s="20"/>
      <c r="D23" s="23">
        <f>D21+D22</f>
        <v>6.6</v>
      </c>
      <c r="E23" s="23">
        <f t="shared" ref="E23:G23" si="2">E21+E22</f>
        <v>7.29</v>
      </c>
      <c r="F23" s="23">
        <f t="shared" si="2"/>
        <v>29.669999999999998</v>
      </c>
      <c r="G23" s="23">
        <f t="shared" si="2"/>
        <v>206.1</v>
      </c>
      <c r="H23" s="6"/>
    </row>
    <row r="24" spans="1:8" x14ac:dyDescent="0.25">
      <c r="A24" s="25"/>
      <c r="B24" s="7"/>
      <c r="C24" s="8"/>
      <c r="D24" s="17"/>
      <c r="E24" s="17"/>
      <c r="F24" s="17"/>
      <c r="G24" s="17"/>
      <c r="H24" s="6"/>
    </row>
    <row r="25" spans="1:8" x14ac:dyDescent="0.25">
      <c r="A25" s="24" t="s">
        <v>16</v>
      </c>
      <c r="B25" s="7"/>
      <c r="C25" s="8"/>
      <c r="D25" s="17"/>
      <c r="E25" s="17"/>
      <c r="F25" s="17"/>
      <c r="G25" s="17"/>
      <c r="H25" s="6"/>
    </row>
    <row r="26" spans="1:8" x14ac:dyDescent="0.25">
      <c r="A26" s="26">
        <v>202</v>
      </c>
      <c r="B26" s="7" t="s">
        <v>84</v>
      </c>
      <c r="C26" s="8" t="s">
        <v>85</v>
      </c>
      <c r="D26" s="17" t="s">
        <v>134</v>
      </c>
      <c r="E26" s="17" t="s">
        <v>135</v>
      </c>
      <c r="F26" s="17" t="s">
        <v>136</v>
      </c>
      <c r="G26" s="17" t="s">
        <v>137</v>
      </c>
      <c r="H26" s="6"/>
    </row>
    <row r="27" spans="1:8" x14ac:dyDescent="0.25">
      <c r="A27" s="25">
        <v>200</v>
      </c>
      <c r="B27" s="7" t="s">
        <v>24</v>
      </c>
      <c r="C27" s="8" t="s">
        <v>86</v>
      </c>
      <c r="D27" s="17" t="s">
        <v>78</v>
      </c>
      <c r="E27" s="17" t="s">
        <v>79</v>
      </c>
      <c r="F27" s="17" t="s">
        <v>138</v>
      </c>
      <c r="G27" s="17" t="s">
        <v>139</v>
      </c>
      <c r="H27" s="6"/>
    </row>
    <row r="28" spans="1:8" x14ac:dyDescent="0.25">
      <c r="A28" s="25"/>
      <c r="B28" s="7" t="s">
        <v>12</v>
      </c>
      <c r="C28" s="8">
        <v>20</v>
      </c>
      <c r="D28" s="17" t="s">
        <v>121</v>
      </c>
      <c r="E28" s="17" t="s">
        <v>122</v>
      </c>
      <c r="F28" s="17" t="s">
        <v>123</v>
      </c>
      <c r="G28" s="17" t="s">
        <v>124</v>
      </c>
      <c r="H28" s="6"/>
    </row>
    <row r="29" spans="1:8" x14ac:dyDescent="0.25">
      <c r="A29" s="25"/>
      <c r="B29" s="19" t="s">
        <v>17</v>
      </c>
      <c r="C29" s="20"/>
      <c r="D29" s="23">
        <f>D26+D27+D28</f>
        <v>19.21</v>
      </c>
      <c r="E29" s="23">
        <f t="shared" ref="E29:G29" si="3">E26+E27+E28</f>
        <v>11</v>
      </c>
      <c r="F29" s="23">
        <f t="shared" si="3"/>
        <v>37.81</v>
      </c>
      <c r="G29" s="23">
        <f t="shared" si="3"/>
        <v>330.33</v>
      </c>
      <c r="H29" s="6"/>
    </row>
    <row r="30" spans="1:8" x14ac:dyDescent="0.25">
      <c r="A30" s="25"/>
      <c r="B30" s="19" t="s">
        <v>18</v>
      </c>
      <c r="C30" s="20"/>
      <c r="D30" s="23">
        <f>D9+D18+D23+D29</f>
        <v>62.990000000000009</v>
      </c>
      <c r="E30" s="23">
        <f>E9+E18+E23+E29</f>
        <v>50.13</v>
      </c>
      <c r="F30" s="23">
        <f>F9+F18+F23+F29</f>
        <v>180.82999999999998</v>
      </c>
      <c r="G30" s="23">
        <f>G9+G18+G23+G29</f>
        <v>1429.7099999999998</v>
      </c>
      <c r="H30" s="6"/>
    </row>
    <row r="31" spans="1:8" x14ac:dyDescent="0.25">
      <c r="A31" s="25"/>
      <c r="B31" s="19" t="s">
        <v>19</v>
      </c>
      <c r="C31" s="20"/>
      <c r="D31" s="23">
        <v>42</v>
      </c>
      <c r="E31" s="23">
        <v>48</v>
      </c>
      <c r="F31" s="23">
        <v>203</v>
      </c>
      <c r="G31" s="23">
        <v>1400</v>
      </c>
      <c r="H31" s="6"/>
    </row>
    <row r="32" spans="1:8" x14ac:dyDescent="0.25">
      <c r="A32" s="27"/>
      <c r="H3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34" workbookViewId="0">
      <selection activeCell="B24" sqref="B24"/>
    </sheetView>
  </sheetViews>
  <sheetFormatPr defaultRowHeight="15" x14ac:dyDescent="0.25"/>
  <cols>
    <col min="1" max="1" width="22.7109375" customWidth="1"/>
    <col min="2" max="2" width="21.42578125" customWidth="1"/>
    <col min="7" max="7" width="11.7109375" customWidth="1"/>
  </cols>
  <sheetData>
    <row r="1" spans="1:7" ht="56.25" x14ac:dyDescent="0.3">
      <c r="A1" s="1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8.75" x14ac:dyDescent="0.3">
      <c r="A2" s="12" t="s">
        <v>21</v>
      </c>
      <c r="B2" s="3"/>
      <c r="C2" s="2"/>
      <c r="D2" s="2"/>
      <c r="E2" s="2"/>
      <c r="F2" s="2"/>
      <c r="G2" s="2"/>
    </row>
    <row r="3" spans="1:7" ht="18.75" x14ac:dyDescent="0.3">
      <c r="A3" s="16">
        <v>44908</v>
      </c>
      <c r="B3" s="2"/>
      <c r="C3" s="2"/>
      <c r="D3" s="2"/>
      <c r="E3" s="2"/>
      <c r="F3" s="2"/>
      <c r="G3" s="2"/>
    </row>
    <row r="4" spans="1:7" x14ac:dyDescent="0.25">
      <c r="A4" s="13" t="s">
        <v>22</v>
      </c>
      <c r="B4" s="1"/>
      <c r="C4" s="1"/>
      <c r="D4" s="1"/>
      <c r="E4" s="1"/>
      <c r="F4" s="1"/>
      <c r="G4" s="1"/>
    </row>
    <row r="5" spans="1:7" x14ac:dyDescent="0.25">
      <c r="A5" s="13" t="s">
        <v>8</v>
      </c>
      <c r="B5" s="1"/>
      <c r="C5" s="1"/>
      <c r="D5" s="1"/>
      <c r="E5" s="1"/>
      <c r="F5" s="1"/>
      <c r="G5" s="1"/>
    </row>
    <row r="6" spans="1:7" ht="28.5" customHeight="1" x14ac:dyDescent="0.25">
      <c r="A6" s="25">
        <v>43</v>
      </c>
      <c r="B6" s="28" t="s">
        <v>23</v>
      </c>
      <c r="C6" s="9">
        <v>200</v>
      </c>
      <c r="D6" s="9">
        <v>5.76</v>
      </c>
      <c r="E6" s="9">
        <v>6.63</v>
      </c>
      <c r="F6" s="9">
        <v>18.28</v>
      </c>
      <c r="G6" s="9">
        <v>156</v>
      </c>
    </row>
    <row r="7" spans="1:7" x14ac:dyDescent="0.25">
      <c r="A7" s="25">
        <v>3</v>
      </c>
      <c r="B7" s="28" t="s">
        <v>25</v>
      </c>
      <c r="C7" s="10" t="s">
        <v>20</v>
      </c>
      <c r="D7" s="10" t="s">
        <v>26</v>
      </c>
      <c r="E7" s="10" t="s">
        <v>27</v>
      </c>
      <c r="F7" s="10" t="s">
        <v>28</v>
      </c>
      <c r="G7" s="10" t="s">
        <v>29</v>
      </c>
    </row>
    <row r="8" spans="1:7" x14ac:dyDescent="0.25">
      <c r="A8" s="25">
        <v>261</v>
      </c>
      <c r="B8" s="28" t="s">
        <v>24</v>
      </c>
      <c r="C8" s="10" t="s">
        <v>34</v>
      </c>
      <c r="D8" s="10" t="s">
        <v>30</v>
      </c>
      <c r="E8" s="10" t="s">
        <v>31</v>
      </c>
      <c r="F8" s="10" t="s">
        <v>32</v>
      </c>
      <c r="G8" s="10" t="s">
        <v>33</v>
      </c>
    </row>
    <row r="9" spans="1:7" x14ac:dyDescent="0.25">
      <c r="A9" s="25"/>
      <c r="B9" s="29" t="s">
        <v>9</v>
      </c>
      <c r="C9" s="22"/>
      <c r="D9" s="23">
        <f>D6+D7+D8</f>
        <v>9.58</v>
      </c>
      <c r="E9" s="23">
        <f t="shared" ref="E9:G9" si="0">E6+E7+E8</f>
        <v>16.09</v>
      </c>
      <c r="F9" s="23">
        <f t="shared" si="0"/>
        <v>47.28</v>
      </c>
      <c r="G9" s="23">
        <f t="shared" si="0"/>
        <v>371.1</v>
      </c>
    </row>
    <row r="10" spans="1:7" x14ac:dyDescent="0.25">
      <c r="A10" s="25"/>
      <c r="B10" s="28"/>
      <c r="C10" s="10"/>
      <c r="D10" s="10"/>
      <c r="E10" s="10"/>
      <c r="F10" s="10"/>
      <c r="G10" s="10"/>
    </row>
    <row r="11" spans="1:7" x14ac:dyDescent="0.25">
      <c r="A11" s="39" t="s">
        <v>87</v>
      </c>
      <c r="B11" s="40"/>
      <c r="C11" s="10"/>
      <c r="D11" s="10"/>
      <c r="E11" s="10"/>
      <c r="F11" s="10"/>
      <c r="G11" s="10"/>
    </row>
    <row r="12" spans="1:7" x14ac:dyDescent="0.25">
      <c r="A12" s="25"/>
      <c r="B12" s="28" t="s">
        <v>88</v>
      </c>
      <c r="C12" s="10" t="s">
        <v>85</v>
      </c>
      <c r="D12" s="10" t="s">
        <v>90</v>
      </c>
      <c r="E12" s="10" t="s">
        <v>91</v>
      </c>
      <c r="F12" s="10" t="s">
        <v>92</v>
      </c>
      <c r="G12" s="10" t="s">
        <v>93</v>
      </c>
    </row>
    <row r="13" spans="1:7" x14ac:dyDescent="0.25">
      <c r="A13" s="25"/>
      <c r="B13" s="28" t="s">
        <v>142</v>
      </c>
      <c r="C13" s="10" t="s">
        <v>143</v>
      </c>
      <c r="D13" s="10"/>
      <c r="E13" s="10"/>
      <c r="F13" s="10"/>
      <c r="G13" s="10"/>
    </row>
    <row r="14" spans="1:7" x14ac:dyDescent="0.25">
      <c r="A14" s="25"/>
      <c r="B14" s="29" t="s">
        <v>89</v>
      </c>
      <c r="C14" s="10"/>
      <c r="D14" s="22" t="s">
        <v>90</v>
      </c>
      <c r="E14" s="22" t="s">
        <v>91</v>
      </c>
      <c r="F14" s="22" t="s">
        <v>92</v>
      </c>
      <c r="G14" s="22" t="s">
        <v>93</v>
      </c>
    </row>
    <row r="15" spans="1:7" x14ac:dyDescent="0.25">
      <c r="A15" s="24" t="s">
        <v>140</v>
      </c>
      <c r="B15" s="29"/>
      <c r="C15" s="10"/>
      <c r="D15" s="10"/>
      <c r="E15" s="10"/>
      <c r="F15" s="10"/>
      <c r="G15" s="10"/>
    </row>
    <row r="16" spans="1:7" ht="30" x14ac:dyDescent="0.25">
      <c r="A16" s="24">
        <v>10</v>
      </c>
      <c r="B16" s="28" t="s">
        <v>35</v>
      </c>
      <c r="C16" s="10" t="s">
        <v>144</v>
      </c>
      <c r="D16" s="10" t="s">
        <v>41</v>
      </c>
      <c r="E16" s="10" t="s">
        <v>42</v>
      </c>
      <c r="F16" s="10" t="s">
        <v>43</v>
      </c>
      <c r="G16" s="10" t="s">
        <v>44</v>
      </c>
    </row>
    <row r="17" spans="1:7" ht="30" x14ac:dyDescent="0.25">
      <c r="A17" s="25">
        <v>65</v>
      </c>
      <c r="B17" s="28" t="s">
        <v>36</v>
      </c>
      <c r="C17" s="10" t="s">
        <v>37</v>
      </c>
      <c r="D17" s="10" t="s">
        <v>45</v>
      </c>
      <c r="E17" s="10" t="s">
        <v>46</v>
      </c>
      <c r="F17" s="10" t="s">
        <v>47</v>
      </c>
      <c r="G17" s="10" t="s">
        <v>48</v>
      </c>
    </row>
    <row r="18" spans="1:7" ht="30" x14ac:dyDescent="0.25">
      <c r="A18" s="25">
        <v>153</v>
      </c>
      <c r="B18" s="28" t="s">
        <v>38</v>
      </c>
      <c r="C18" s="10" t="s">
        <v>39</v>
      </c>
      <c r="D18" s="10" t="s">
        <v>49</v>
      </c>
      <c r="E18" s="10" t="s">
        <v>50</v>
      </c>
      <c r="F18" s="10" t="s">
        <v>51</v>
      </c>
      <c r="G18" s="10" t="s">
        <v>52</v>
      </c>
    </row>
    <row r="19" spans="1:7" ht="30" x14ac:dyDescent="0.25">
      <c r="A19" s="25">
        <v>40</v>
      </c>
      <c r="B19" s="28" t="s">
        <v>40</v>
      </c>
      <c r="C19" s="10" t="s">
        <v>34</v>
      </c>
      <c r="D19" s="10" t="s">
        <v>53</v>
      </c>
      <c r="E19" s="10" t="s">
        <v>54</v>
      </c>
      <c r="F19" s="10" t="s">
        <v>55</v>
      </c>
      <c r="G19" s="10" t="s">
        <v>56</v>
      </c>
    </row>
    <row r="20" spans="1:7" x14ac:dyDescent="0.25">
      <c r="A20" s="25"/>
      <c r="B20" s="28" t="s">
        <v>11</v>
      </c>
      <c r="C20" s="10" t="s">
        <v>66</v>
      </c>
      <c r="D20" s="10" t="s">
        <v>57</v>
      </c>
      <c r="E20" s="10" t="s">
        <v>58</v>
      </c>
      <c r="F20" s="10" t="s">
        <v>59</v>
      </c>
      <c r="G20" s="10" t="s">
        <v>60</v>
      </c>
    </row>
    <row r="21" spans="1:7" x14ac:dyDescent="0.25">
      <c r="A21" s="25"/>
      <c r="B21" s="28" t="s">
        <v>12</v>
      </c>
      <c r="C21" s="10" t="s">
        <v>66</v>
      </c>
      <c r="D21" s="10" t="s">
        <v>61</v>
      </c>
      <c r="E21" s="10" t="s">
        <v>62</v>
      </c>
      <c r="F21" s="10" t="s">
        <v>63</v>
      </c>
      <c r="G21" s="10" t="s">
        <v>64</v>
      </c>
    </row>
    <row r="22" spans="1:7" x14ac:dyDescent="0.25">
      <c r="A22" s="25"/>
      <c r="B22" s="29" t="s">
        <v>13</v>
      </c>
      <c r="C22" s="23"/>
      <c r="D22" s="23">
        <f>D16+D17++D18+D19+D20+D21</f>
        <v>36.93</v>
      </c>
      <c r="E22" s="23">
        <f t="shared" ref="E22:G22" si="1">E16+E17++E18+E19+E20+E21</f>
        <v>24.800000000000004</v>
      </c>
      <c r="F22" s="23">
        <f t="shared" si="1"/>
        <v>98.47</v>
      </c>
      <c r="G22" s="23">
        <f t="shared" si="1"/>
        <v>778.43</v>
      </c>
    </row>
    <row r="23" spans="1:7" x14ac:dyDescent="0.25">
      <c r="A23" s="24" t="s">
        <v>14</v>
      </c>
      <c r="B23" s="28"/>
      <c r="C23" s="17"/>
      <c r="D23" s="17"/>
      <c r="E23" s="17"/>
      <c r="F23" s="17"/>
      <c r="G23" s="17"/>
    </row>
    <row r="24" spans="1:7" x14ac:dyDescent="0.25">
      <c r="A24" s="26">
        <v>469</v>
      </c>
      <c r="B24" s="28" t="s">
        <v>65</v>
      </c>
      <c r="C24" s="10" t="s">
        <v>145</v>
      </c>
      <c r="D24" s="10" t="s">
        <v>160</v>
      </c>
      <c r="E24" s="10" t="s">
        <v>161</v>
      </c>
      <c r="F24" s="10" t="s">
        <v>162</v>
      </c>
      <c r="G24" s="10" t="s">
        <v>37</v>
      </c>
    </row>
    <row r="25" spans="1:7" x14ac:dyDescent="0.25">
      <c r="A25" s="25">
        <v>965</v>
      </c>
      <c r="B25" s="28" t="s">
        <v>67</v>
      </c>
      <c r="C25" s="10" t="s">
        <v>39</v>
      </c>
      <c r="D25" s="10" t="s">
        <v>68</v>
      </c>
      <c r="E25" s="10" t="s">
        <v>69</v>
      </c>
      <c r="F25" s="10" t="s">
        <v>70</v>
      </c>
      <c r="G25" s="10" t="s">
        <v>71</v>
      </c>
    </row>
    <row r="26" spans="1:7" x14ac:dyDescent="0.25">
      <c r="A26" s="25"/>
      <c r="B26" s="29" t="s">
        <v>15</v>
      </c>
      <c r="C26" s="22"/>
      <c r="D26" s="23">
        <f>D24+D25</f>
        <v>11.2</v>
      </c>
      <c r="E26" s="23">
        <f t="shared" ref="E26:G26" si="2">E24+E25</f>
        <v>12.129999999999999</v>
      </c>
      <c r="F26" s="23">
        <f t="shared" si="2"/>
        <v>86.04</v>
      </c>
      <c r="G26" s="23">
        <f t="shared" si="2"/>
        <v>347.2</v>
      </c>
    </row>
    <row r="27" spans="1:7" x14ac:dyDescent="0.25">
      <c r="A27" s="24" t="s">
        <v>141</v>
      </c>
      <c r="B27" s="28"/>
      <c r="C27" s="10"/>
      <c r="D27" s="10"/>
      <c r="E27" s="10"/>
      <c r="F27" s="10"/>
      <c r="G27" s="10"/>
    </row>
    <row r="28" spans="1:7" x14ac:dyDescent="0.25">
      <c r="A28" s="26">
        <v>202</v>
      </c>
      <c r="B28" s="28" t="s">
        <v>72</v>
      </c>
      <c r="C28" s="10" t="s">
        <v>73</v>
      </c>
      <c r="D28" s="10" t="s">
        <v>74</v>
      </c>
      <c r="E28" s="10" t="s">
        <v>75</v>
      </c>
      <c r="F28" s="10" t="s">
        <v>76</v>
      </c>
      <c r="G28" s="10" t="s">
        <v>77</v>
      </c>
    </row>
    <row r="29" spans="1:7" x14ac:dyDescent="0.25">
      <c r="A29" s="25">
        <v>200</v>
      </c>
      <c r="B29" s="28" t="s">
        <v>24</v>
      </c>
      <c r="C29" s="10" t="s">
        <v>34</v>
      </c>
      <c r="D29" s="10" t="s">
        <v>78</v>
      </c>
      <c r="E29" s="10" t="s">
        <v>79</v>
      </c>
      <c r="F29" s="10" t="s">
        <v>80</v>
      </c>
      <c r="G29" s="10" t="s">
        <v>81</v>
      </c>
    </row>
    <row r="30" spans="1:7" x14ac:dyDescent="0.25">
      <c r="A30" s="25"/>
      <c r="B30" s="28" t="s">
        <v>12</v>
      </c>
      <c r="C30" s="10">
        <v>20</v>
      </c>
      <c r="D30" s="10" t="s">
        <v>61</v>
      </c>
      <c r="E30" s="10" t="s">
        <v>62</v>
      </c>
      <c r="F30" s="10" t="s">
        <v>63</v>
      </c>
      <c r="G30" s="10" t="s">
        <v>64</v>
      </c>
    </row>
    <row r="31" spans="1:7" x14ac:dyDescent="0.25">
      <c r="A31" s="25"/>
      <c r="B31" s="29" t="s">
        <v>17</v>
      </c>
      <c r="C31" s="20"/>
      <c r="D31" s="21">
        <f>D28+D29+D30</f>
        <v>23.59</v>
      </c>
      <c r="E31" s="21">
        <f t="shared" ref="E31:G31" si="3">E28+E29+E30</f>
        <v>14.12</v>
      </c>
      <c r="F31" s="21">
        <f t="shared" si="3"/>
        <v>50.57</v>
      </c>
      <c r="G31" s="21">
        <f t="shared" si="3"/>
        <v>427.9</v>
      </c>
    </row>
    <row r="32" spans="1:7" x14ac:dyDescent="0.25">
      <c r="A32" s="25"/>
      <c r="B32" s="29" t="s">
        <v>18</v>
      </c>
      <c r="C32" s="20"/>
      <c r="D32" s="21">
        <f>D9+D22+D26+D31</f>
        <v>81.3</v>
      </c>
      <c r="E32" s="21">
        <f t="shared" ref="E32:G32" si="4">E9+E22+E26+E31</f>
        <v>67.14</v>
      </c>
      <c r="F32" s="21">
        <f t="shared" si="4"/>
        <v>282.36</v>
      </c>
      <c r="G32" s="21">
        <f t="shared" si="4"/>
        <v>1924.63</v>
      </c>
    </row>
    <row r="33" spans="1:8" x14ac:dyDescent="0.25">
      <c r="A33" s="25"/>
      <c r="B33" s="29" t="s">
        <v>19</v>
      </c>
      <c r="C33" s="20"/>
      <c r="D33" s="22">
        <v>54</v>
      </c>
      <c r="E33" s="22">
        <v>60</v>
      </c>
      <c r="F33" s="22">
        <v>261</v>
      </c>
      <c r="G33" s="22">
        <v>1800</v>
      </c>
      <c r="H33" s="18"/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J13" sqref="J13"/>
    </sheetView>
  </sheetViews>
  <sheetFormatPr defaultRowHeight="15" x14ac:dyDescent="0.25"/>
  <cols>
    <col min="1" max="1" width="28.42578125" customWidth="1"/>
    <col min="2" max="2" width="21.85546875" customWidth="1"/>
    <col min="6" max="6" width="11.140625" customWidth="1"/>
    <col min="7" max="7" width="11.42578125" customWidth="1"/>
  </cols>
  <sheetData>
    <row r="1" spans="1:7" ht="30" customHeight="1" x14ac:dyDescent="0.25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146</v>
      </c>
    </row>
    <row r="2" spans="1:7" ht="18.75" x14ac:dyDescent="0.3">
      <c r="A2" s="33" t="s">
        <v>147</v>
      </c>
      <c r="B2" s="15"/>
      <c r="C2" s="12"/>
      <c r="D2" s="12"/>
      <c r="E2" s="12"/>
      <c r="F2" s="12"/>
      <c r="G2" s="12"/>
    </row>
    <row r="3" spans="1:7" ht="18.75" x14ac:dyDescent="0.3">
      <c r="A3" s="16" t="s">
        <v>163</v>
      </c>
      <c r="B3" s="12"/>
      <c r="C3" s="12"/>
      <c r="D3" s="12"/>
      <c r="E3" s="12"/>
      <c r="F3" s="12"/>
      <c r="G3" s="12"/>
    </row>
    <row r="4" spans="1:7" x14ac:dyDescent="0.25">
      <c r="A4" s="24" t="s">
        <v>22</v>
      </c>
      <c r="B4" s="13"/>
      <c r="C4" s="13"/>
      <c r="D4" s="13"/>
      <c r="E4" s="13"/>
      <c r="F4" s="13"/>
      <c r="G4" s="13"/>
    </row>
    <row r="5" spans="1:7" x14ac:dyDescent="0.25">
      <c r="A5" s="13" t="s">
        <v>8</v>
      </c>
      <c r="B5" s="13"/>
      <c r="C5" s="13"/>
      <c r="D5" s="13"/>
      <c r="E5" s="13"/>
      <c r="F5" s="13"/>
      <c r="G5" s="13"/>
    </row>
    <row r="6" spans="1:7" ht="31.5" customHeight="1" x14ac:dyDescent="0.25">
      <c r="A6" s="25">
        <v>43</v>
      </c>
      <c r="B6" s="7" t="s">
        <v>148</v>
      </c>
      <c r="C6" s="25">
        <v>130</v>
      </c>
      <c r="D6" s="9">
        <v>4.32</v>
      </c>
      <c r="E6" s="9">
        <v>4.97</v>
      </c>
      <c r="F6" s="9">
        <v>13.71</v>
      </c>
      <c r="G6" s="9">
        <v>117</v>
      </c>
    </row>
    <row r="7" spans="1:7" ht="17.25" customHeight="1" x14ac:dyDescent="0.25">
      <c r="A7" s="25"/>
      <c r="B7" s="7" t="s">
        <v>11</v>
      </c>
      <c r="C7" s="8" t="s">
        <v>149</v>
      </c>
      <c r="D7" s="17" t="s">
        <v>117</v>
      </c>
      <c r="E7" s="17" t="s">
        <v>118</v>
      </c>
      <c r="F7" s="17" t="s">
        <v>119</v>
      </c>
      <c r="G7" s="17" t="s">
        <v>120</v>
      </c>
    </row>
    <row r="8" spans="1:7" ht="18.75" customHeight="1" x14ac:dyDescent="0.25">
      <c r="A8" s="25">
        <v>261</v>
      </c>
      <c r="B8" s="7" t="s">
        <v>150</v>
      </c>
      <c r="C8" s="8" t="s">
        <v>86</v>
      </c>
      <c r="D8" s="10" t="s">
        <v>98</v>
      </c>
      <c r="E8" s="10" t="s">
        <v>99</v>
      </c>
      <c r="F8" s="10" t="s">
        <v>100</v>
      </c>
      <c r="G8" s="10" t="s">
        <v>101</v>
      </c>
    </row>
    <row r="9" spans="1:7" ht="18" customHeight="1" x14ac:dyDescent="0.25">
      <c r="A9" s="25"/>
      <c r="B9" s="19" t="s">
        <v>9</v>
      </c>
      <c r="C9" s="20"/>
      <c r="D9" s="23">
        <f>D6+D7+D8</f>
        <v>7.02</v>
      </c>
      <c r="E9" s="23">
        <f t="shared" ref="E9:G9" si="0">E6+E7+E8</f>
        <v>6.51</v>
      </c>
      <c r="F9" s="23">
        <f t="shared" si="0"/>
        <v>38.770000000000003</v>
      </c>
      <c r="G9" s="23">
        <f t="shared" si="0"/>
        <v>234.43</v>
      </c>
    </row>
    <row r="10" spans="1:7" x14ac:dyDescent="0.25">
      <c r="A10" s="24" t="s">
        <v>10</v>
      </c>
      <c r="B10" s="19"/>
      <c r="C10" s="20"/>
      <c r="D10" s="23"/>
      <c r="E10" s="23"/>
      <c r="F10" s="23"/>
      <c r="G10" s="23"/>
    </row>
    <row r="11" spans="1:7" ht="32.25" customHeight="1" x14ac:dyDescent="0.25">
      <c r="A11" s="26">
        <v>10</v>
      </c>
      <c r="B11" s="7" t="s">
        <v>35</v>
      </c>
      <c r="C11" s="8" t="s">
        <v>145</v>
      </c>
      <c r="D11" s="17" t="s">
        <v>102</v>
      </c>
      <c r="E11" s="17" t="s">
        <v>103</v>
      </c>
      <c r="F11" s="17" t="s">
        <v>104</v>
      </c>
      <c r="G11" s="17" t="s">
        <v>105</v>
      </c>
    </row>
    <row r="12" spans="1:7" ht="30.75" customHeight="1" x14ac:dyDescent="0.25">
      <c r="A12" s="25">
        <v>65</v>
      </c>
      <c r="B12" s="7" t="s">
        <v>151</v>
      </c>
      <c r="C12" s="8" t="s">
        <v>39</v>
      </c>
      <c r="D12" s="17" t="s">
        <v>106</v>
      </c>
      <c r="E12" s="17" t="s">
        <v>107</v>
      </c>
      <c r="F12" s="17" t="s">
        <v>108</v>
      </c>
      <c r="G12" s="17" t="s">
        <v>109</v>
      </c>
    </row>
    <row r="13" spans="1:7" ht="19.5" customHeight="1" x14ac:dyDescent="0.25">
      <c r="A13" s="25">
        <v>153</v>
      </c>
      <c r="B13" s="7" t="s">
        <v>152</v>
      </c>
      <c r="C13" s="8" t="s">
        <v>158</v>
      </c>
      <c r="D13" s="17">
        <v>2.4700000000000002</v>
      </c>
      <c r="E13" s="17">
        <v>3.74</v>
      </c>
      <c r="F13" s="17">
        <v>19.940000000000001</v>
      </c>
      <c r="G13" s="17">
        <v>123</v>
      </c>
    </row>
    <row r="14" spans="1:7" ht="15.75" customHeight="1" x14ac:dyDescent="0.25">
      <c r="A14" s="25"/>
      <c r="B14" s="7" t="s">
        <v>153</v>
      </c>
      <c r="C14" s="8"/>
      <c r="D14" s="17"/>
      <c r="E14" s="17"/>
      <c r="F14" s="17"/>
      <c r="G14" s="17"/>
    </row>
    <row r="15" spans="1:7" ht="18" customHeight="1" x14ac:dyDescent="0.25">
      <c r="A15" s="25">
        <v>40</v>
      </c>
      <c r="B15" s="7" t="s">
        <v>40</v>
      </c>
      <c r="C15" s="8" t="s">
        <v>86</v>
      </c>
      <c r="D15" s="17" t="s">
        <v>114</v>
      </c>
      <c r="E15" s="17" t="s">
        <v>54</v>
      </c>
      <c r="F15" s="17" t="s">
        <v>115</v>
      </c>
      <c r="G15" s="17" t="s">
        <v>116</v>
      </c>
    </row>
    <row r="16" spans="1:7" ht="15" customHeight="1" x14ac:dyDescent="0.25">
      <c r="A16" s="25"/>
      <c r="B16" s="7" t="s">
        <v>11</v>
      </c>
      <c r="C16" s="8">
        <v>30</v>
      </c>
      <c r="D16" s="17" t="s">
        <v>117</v>
      </c>
      <c r="E16" s="17" t="s">
        <v>118</v>
      </c>
      <c r="F16" s="17" t="s">
        <v>119</v>
      </c>
      <c r="G16" s="17" t="s">
        <v>120</v>
      </c>
    </row>
    <row r="17" spans="1:7" ht="22.5" customHeight="1" x14ac:dyDescent="0.25">
      <c r="A17" s="25"/>
      <c r="B17" s="19" t="s">
        <v>13</v>
      </c>
      <c r="C17" s="20"/>
      <c r="D17" s="23" t="e">
        <f>D11+D12+D13+D15+D16+#REF!</f>
        <v>#REF!</v>
      </c>
      <c r="E17" s="23" t="e">
        <f>E11+E12+E13+E15+E16+#REF!</f>
        <v>#REF!</v>
      </c>
      <c r="F17" s="23" t="e">
        <f>F11+F12+F13+F15+F16+#REF!</f>
        <v>#REF!</v>
      </c>
      <c r="G17" s="23" t="e">
        <f>G11+G12+G13+G15+G16+#REF!</f>
        <v>#REF!</v>
      </c>
    </row>
    <row r="18" spans="1:7" x14ac:dyDescent="0.25">
      <c r="A18" s="24" t="s">
        <v>125</v>
      </c>
      <c r="B18" s="19"/>
      <c r="C18" s="20"/>
      <c r="D18" s="23"/>
      <c r="E18" s="23"/>
      <c r="F18" s="23"/>
      <c r="G18" s="23"/>
    </row>
    <row r="19" spans="1:7" ht="27" customHeight="1" x14ac:dyDescent="0.25">
      <c r="A19" s="24"/>
      <c r="B19" s="34" t="s">
        <v>154</v>
      </c>
      <c r="C19" s="8" t="s">
        <v>145</v>
      </c>
      <c r="D19" s="17" t="s">
        <v>126</v>
      </c>
      <c r="E19" s="17" t="s">
        <v>127</v>
      </c>
      <c r="F19" s="17" t="s">
        <v>128</v>
      </c>
      <c r="G19" s="17" t="s">
        <v>129</v>
      </c>
    </row>
    <row r="20" spans="1:7" ht="27" customHeight="1" x14ac:dyDescent="0.25">
      <c r="A20" s="25"/>
      <c r="B20" s="7" t="s">
        <v>155</v>
      </c>
      <c r="C20" s="8" t="s">
        <v>39</v>
      </c>
      <c r="D20" s="17" t="s">
        <v>130</v>
      </c>
      <c r="E20" s="17" t="s">
        <v>131</v>
      </c>
      <c r="F20" s="17" t="s">
        <v>132</v>
      </c>
      <c r="G20" s="17" t="s">
        <v>133</v>
      </c>
    </row>
    <row r="21" spans="1:7" ht="20.25" customHeight="1" x14ac:dyDescent="0.25">
      <c r="A21" s="25"/>
      <c r="B21" s="19" t="s">
        <v>15</v>
      </c>
      <c r="C21" s="20"/>
      <c r="D21" s="23">
        <f>D19+D20</f>
        <v>6.6</v>
      </c>
      <c r="E21" s="23">
        <f t="shared" ref="E21:G21" si="1">E19+E20</f>
        <v>7.29</v>
      </c>
      <c r="F21" s="23">
        <f t="shared" si="1"/>
        <v>29.669999999999998</v>
      </c>
      <c r="G21" s="23">
        <f t="shared" si="1"/>
        <v>206.1</v>
      </c>
    </row>
    <row r="22" spans="1:7" x14ac:dyDescent="0.25">
      <c r="A22" s="24" t="s">
        <v>16</v>
      </c>
      <c r="B22" s="7"/>
      <c r="C22" s="8"/>
      <c r="D22" s="17"/>
      <c r="E22" s="17"/>
      <c r="F22" s="17"/>
      <c r="G22" s="17"/>
    </row>
    <row r="23" spans="1:7" ht="19.5" customHeight="1" x14ac:dyDescent="0.25">
      <c r="A23" s="35">
        <v>202</v>
      </c>
      <c r="B23" s="36" t="s">
        <v>156</v>
      </c>
      <c r="C23" s="37" t="s">
        <v>66</v>
      </c>
      <c r="D23" s="38" t="s">
        <v>134</v>
      </c>
      <c r="E23" s="38" t="s">
        <v>135</v>
      </c>
      <c r="F23" s="38" t="s">
        <v>136</v>
      </c>
      <c r="G23" s="38" t="s">
        <v>137</v>
      </c>
    </row>
    <row r="24" spans="1:7" ht="19.5" customHeight="1" x14ac:dyDescent="0.25">
      <c r="A24" s="35"/>
      <c r="B24" s="36" t="s">
        <v>157</v>
      </c>
      <c r="C24" s="37"/>
      <c r="D24" s="38"/>
      <c r="E24" s="38"/>
      <c r="F24" s="38"/>
      <c r="G24" s="38"/>
    </row>
    <row r="25" spans="1:7" ht="22.5" customHeight="1" x14ac:dyDescent="0.25">
      <c r="A25" s="25">
        <v>200</v>
      </c>
      <c r="B25" s="7" t="s">
        <v>24</v>
      </c>
      <c r="C25" s="8" t="s">
        <v>86</v>
      </c>
      <c r="D25" s="17" t="s">
        <v>78</v>
      </c>
      <c r="E25" s="17" t="s">
        <v>79</v>
      </c>
      <c r="F25" s="17" t="s">
        <v>138</v>
      </c>
      <c r="G25" s="17" t="s">
        <v>139</v>
      </c>
    </row>
    <row r="26" spans="1:7" ht="21.75" customHeight="1" x14ac:dyDescent="0.25">
      <c r="A26" s="25"/>
      <c r="B26" s="7" t="s">
        <v>11</v>
      </c>
      <c r="C26" s="8">
        <v>20</v>
      </c>
      <c r="D26" s="17" t="s">
        <v>117</v>
      </c>
      <c r="E26" s="17" t="s">
        <v>118</v>
      </c>
      <c r="F26" s="17" t="s">
        <v>119</v>
      </c>
      <c r="G26" s="17" t="s">
        <v>120</v>
      </c>
    </row>
    <row r="27" spans="1:7" ht="18.75" customHeight="1" x14ac:dyDescent="0.25">
      <c r="A27" s="25"/>
      <c r="B27" s="19" t="s">
        <v>17</v>
      </c>
      <c r="C27" s="20"/>
      <c r="D27" s="23">
        <f>D23+D25+D26</f>
        <v>18.8</v>
      </c>
      <c r="E27" s="23">
        <f t="shared" ref="E27:G27" si="2">E23+E25+E26</f>
        <v>11.27</v>
      </c>
      <c r="F27" s="23">
        <f t="shared" si="2"/>
        <v>39.260000000000005</v>
      </c>
      <c r="G27" s="23">
        <f t="shared" si="2"/>
        <v>336.71</v>
      </c>
    </row>
    <row r="28" spans="1:7" ht="15.75" customHeight="1" x14ac:dyDescent="0.25">
      <c r="A28" s="25"/>
      <c r="B28" s="19" t="s">
        <v>18</v>
      </c>
      <c r="C28" s="20"/>
      <c r="D28" s="23" t="e">
        <f>D9+D17+D21+D27</f>
        <v>#REF!</v>
      </c>
      <c r="E28" s="23" t="e">
        <f>E9+E17+E21+E27</f>
        <v>#REF!</v>
      </c>
      <c r="F28" s="23" t="e">
        <f>F9+F17+F21+F27</f>
        <v>#REF!</v>
      </c>
      <c r="G28" s="23" t="e">
        <f>G9+G17+G21+G27</f>
        <v>#REF!</v>
      </c>
    </row>
    <row r="29" spans="1:7" ht="15" customHeight="1" x14ac:dyDescent="0.25">
      <c r="A29" s="25"/>
      <c r="B29" s="19" t="s">
        <v>19</v>
      </c>
      <c r="C29" s="20"/>
      <c r="D29" s="23">
        <v>42</v>
      </c>
      <c r="E29" s="23">
        <v>48</v>
      </c>
      <c r="F29" s="23">
        <v>203</v>
      </c>
      <c r="G29" s="23">
        <v>1400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2022-12-12T07:27:41Z</dcterms:modified>
</cp:coreProperties>
</file>